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JHBI\Downloads\"/>
    </mc:Choice>
  </mc:AlternateContent>
  <xr:revisionPtr revIDLastSave="0" documentId="13_ncr:1_{6A75CB07-BC0B-4ADB-9C02-BB2680542C25}" xr6:coauthVersionLast="47" xr6:coauthVersionMax="47" xr10:uidLastSave="{00000000-0000-0000-0000-000000000000}"/>
  <bookViews>
    <workbookView xWindow="40920" yWindow="4725" windowWidth="25440" windowHeight="15390" activeTab="1" xr2:uid="{00000000-000D-0000-FFFF-FFFF00000000}"/>
  </bookViews>
  <sheets>
    <sheet name="Ratios" sheetId="1" r:id="rId1"/>
    <sheet name="Comparis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iu5v0qXWtUDWJBdpsSJC6RfKJcCw=="/>
    </ext>
  </extLst>
</workbook>
</file>

<file path=xl/calcChain.xml><?xml version="1.0" encoding="utf-8"?>
<calcChain xmlns="http://schemas.openxmlformats.org/spreadsheetml/2006/main">
  <c r="L11" i="2" l="1"/>
  <c r="K11" i="2"/>
  <c r="J11" i="2"/>
  <c r="I11" i="2"/>
  <c r="H11" i="2"/>
  <c r="G11" i="2"/>
  <c r="F11" i="2"/>
  <c r="E11" i="2"/>
  <c r="D11" i="2"/>
  <c r="C11" i="2"/>
  <c r="L10" i="2"/>
  <c r="K10" i="2"/>
  <c r="J10" i="2"/>
  <c r="I10" i="2"/>
  <c r="H10" i="2"/>
  <c r="G10" i="2"/>
  <c r="F10" i="2"/>
  <c r="E10" i="2"/>
  <c r="D10" i="2"/>
  <c r="C10" i="2"/>
  <c r="L9" i="2"/>
  <c r="K9" i="2"/>
  <c r="J9" i="2"/>
  <c r="I9" i="2"/>
  <c r="H9" i="2"/>
  <c r="G9" i="2"/>
  <c r="F9" i="2"/>
  <c r="E9" i="2"/>
  <c r="D9" i="2"/>
  <c r="C9" i="2"/>
  <c r="L8" i="2"/>
  <c r="K8" i="2"/>
  <c r="J8" i="2"/>
  <c r="I8" i="2"/>
  <c r="H8" i="2"/>
  <c r="G8" i="2"/>
  <c r="F8" i="2"/>
  <c r="E8" i="2"/>
  <c r="D8" i="2"/>
  <c r="C8" i="2"/>
  <c r="L7" i="2"/>
  <c r="K7" i="2"/>
  <c r="J7" i="2"/>
  <c r="I7" i="2"/>
  <c r="H7" i="2"/>
  <c r="G7" i="2"/>
  <c r="F7" i="2"/>
  <c r="E7" i="2"/>
  <c r="D7" i="2"/>
  <c r="C7" i="2"/>
  <c r="L6" i="2"/>
  <c r="K6" i="2"/>
  <c r="J6" i="2"/>
  <c r="I6" i="2"/>
  <c r="H6" i="2"/>
  <c r="G6" i="2"/>
  <c r="F6" i="2"/>
  <c r="E6" i="2"/>
  <c r="D6" i="2"/>
  <c r="C6" i="2"/>
  <c r="L5" i="2"/>
  <c r="K5" i="2"/>
  <c r="J5" i="2"/>
  <c r="I5" i="2"/>
  <c r="H5" i="2"/>
  <c r="G5" i="2"/>
  <c r="F5" i="2"/>
  <c r="E5" i="2"/>
  <c r="D5" i="2"/>
  <c r="C5" i="2"/>
  <c r="H2" i="2"/>
  <c r="C2" i="2"/>
  <c r="D22" i="1"/>
  <c r="C22" i="1"/>
  <c r="D21" i="1"/>
  <c r="C21" i="1"/>
</calcChain>
</file>

<file path=xl/sharedStrings.xml><?xml version="1.0" encoding="utf-8"?>
<sst xmlns="http://schemas.openxmlformats.org/spreadsheetml/2006/main" count="31" uniqueCount="29">
  <si>
    <t>Roadster US/Jspec 5 Speed C52</t>
  </si>
  <si>
    <t>Roadster US/Jspec 6 SMT</t>
  </si>
  <si>
    <t>EU/UK 5 speed</t>
  </si>
  <si>
    <t>EU/UK 6 speed</t>
  </si>
  <si>
    <t>US Celica C60</t>
  </si>
  <si>
    <t>US Elise C64</t>
  </si>
  <si>
    <t>Cone Roadster</t>
  </si>
  <si>
    <t>UK Celica 1ZZ-FE</t>
  </si>
  <si>
    <t>2003 Celica 2ZZ-GE</t>
  </si>
  <si>
    <t>First</t>
  </si>
  <si>
    <t>Second</t>
  </si>
  <si>
    <t>Third</t>
  </si>
  <si>
    <t>Fourth</t>
  </si>
  <si>
    <t>Fifth</t>
  </si>
  <si>
    <t>Sixth</t>
  </si>
  <si>
    <t xml:space="preserve">Reverse </t>
  </si>
  <si>
    <t>Final</t>
  </si>
  <si>
    <t xml:space="preserve">3.941 (LSD) </t>
  </si>
  <si>
    <t>UK 5sp</t>
  </si>
  <si>
    <t>UK 5sp / 4.3 CWP</t>
  </si>
  <si>
    <t>Tyre width</t>
  </si>
  <si>
    <t>Tyre profile</t>
  </si>
  <si>
    <t>Wheel diameter (inches)</t>
  </si>
  <si>
    <t>Gear ratio</t>
  </si>
  <si>
    <t>Final drive ratio</t>
  </si>
  <si>
    <t>Speed @ 6500rpm</t>
  </si>
  <si>
    <t>RPM @ 70mph</t>
  </si>
  <si>
    <t>Gear</t>
  </si>
  <si>
    <t>RPM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</si>
</sst>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0"/>
      <color rgb="FF000000"/>
      <name val="Arial"/>
    </font>
    <font>
      <sz val="10"/>
      <color rgb="FF333399"/>
      <name val="Arial"/>
    </font>
    <font>
      <sz val="10"/>
      <color theme="1"/>
      <name val="Arial"/>
    </font>
    <font>
      <sz val="7"/>
      <color theme="1"/>
      <name val="Verdana"/>
    </font>
    <font>
      <b/>
      <sz val="10"/>
      <color theme="0"/>
      <name val="Calibri"/>
    </font>
    <font>
      <sz val="10"/>
      <name val="Arial"/>
    </font>
    <font>
      <b/>
      <sz val="10"/>
      <color rgb="FFFFFFFF"/>
      <name val="Calibri"/>
    </font>
    <font>
      <sz val="10"/>
      <color theme="1"/>
      <name val="Calibri"/>
    </font>
    <font>
      <b/>
      <sz val="10"/>
      <color theme="1"/>
      <name val="Calibri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A4C2F4"/>
        <bgColor rgb="FFA4C2F4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2" borderId="1" xfId="0" applyFont="1" applyFill="1" applyBorder="1" applyAlignment="1"/>
    <xf numFmtId="0" fontId="7" fillId="0" borderId="0" xfId="0" applyFont="1" applyAlignment="1"/>
    <xf numFmtId="0" fontId="8" fillId="3" borderId="1" xfId="0" applyFont="1" applyFill="1" applyBorder="1" applyAlignment="1"/>
    <xf numFmtId="2" fontId="7" fillId="4" borderId="1" xfId="0" applyNumberFormat="1" applyFont="1" applyFill="1" applyBorder="1"/>
    <xf numFmtId="2" fontId="7" fillId="5" borderId="1" xfId="0" applyNumberFormat="1" applyFont="1" applyFill="1" applyBorder="1"/>
    <xf numFmtId="0" fontId="4" fillId="2" borderId="2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6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UK5 1st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Comparison!$C$5:$C$11</c:f>
              <c:numCache>
                <c:formatCode>0.00</c:formatCode>
                <c:ptCount val="7"/>
                <c:pt idx="0">
                  <c:v>5.4975981786941288</c:v>
                </c:pt>
                <c:pt idx="1">
                  <c:v>10.995196357388258</c:v>
                </c:pt>
                <c:pt idx="2">
                  <c:v>16.492794536082382</c:v>
                </c:pt>
                <c:pt idx="3">
                  <c:v>21.990392714776515</c:v>
                </c:pt>
                <c:pt idx="4">
                  <c:v>27.487990893470634</c:v>
                </c:pt>
                <c:pt idx="5">
                  <c:v>32.985589072164764</c:v>
                </c:pt>
                <c:pt idx="6">
                  <c:v>38.48318725085889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46-46E5-ADED-D0FAEBED92CA}"/>
            </c:ext>
          </c:extLst>
        </c:ser>
        <c:ser>
          <c:idx val="1"/>
          <c:order val="1"/>
          <c:tx>
            <c:v>UK5 2nd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Comparison!$D$5:$D$11</c:f>
              <c:numCache>
                <c:formatCode>0.00</c:formatCode>
                <c:ptCount val="7"/>
                <c:pt idx="0">
                  <c:v>9.1414894084798384</c:v>
                </c:pt>
                <c:pt idx="1">
                  <c:v>18.282978816959677</c:v>
                </c:pt>
                <c:pt idx="2">
                  <c:v>27.424468225439512</c:v>
                </c:pt>
                <c:pt idx="3">
                  <c:v>36.565957633919353</c:v>
                </c:pt>
                <c:pt idx="4">
                  <c:v>45.707447042399188</c:v>
                </c:pt>
                <c:pt idx="5">
                  <c:v>54.848936450879023</c:v>
                </c:pt>
                <c:pt idx="6">
                  <c:v>63.990425859358851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F46-46E5-ADED-D0FAEBED92CA}"/>
            </c:ext>
          </c:extLst>
        </c:ser>
        <c:ser>
          <c:idx val="2"/>
          <c:order val="2"/>
          <c:tx>
            <c:v>UK5 3rd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Comparison!$E$5:$E$11</c:f>
              <c:numCache>
                <c:formatCode>0.00</c:formatCode>
                <c:ptCount val="7"/>
                <c:pt idx="0">
                  <c:v>13.286561705149321</c:v>
                </c:pt>
                <c:pt idx="1">
                  <c:v>26.573123410298642</c:v>
                </c:pt>
                <c:pt idx="2">
                  <c:v>39.859685115447967</c:v>
                </c:pt>
                <c:pt idx="3">
                  <c:v>53.146246820597284</c:v>
                </c:pt>
                <c:pt idx="4">
                  <c:v>66.432808525746594</c:v>
                </c:pt>
                <c:pt idx="5">
                  <c:v>79.719370230895933</c:v>
                </c:pt>
                <c:pt idx="6">
                  <c:v>93.005931936045243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F46-46E5-ADED-D0FAEBED92CA}"/>
            </c:ext>
          </c:extLst>
        </c:ser>
        <c:ser>
          <c:idx val="3"/>
          <c:order val="3"/>
          <c:tx>
            <c:v>UK5 4th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Comparison!$F$5:$F$11</c:f>
              <c:numCache>
                <c:formatCode>0.00</c:formatCode>
                <c:ptCount val="7"/>
                <c:pt idx="0">
                  <c:v>17.962224802627045</c:v>
                </c:pt>
                <c:pt idx="1">
                  <c:v>35.92444960525409</c:v>
                </c:pt>
                <c:pt idx="2">
                  <c:v>53.886674407881152</c:v>
                </c:pt>
                <c:pt idx="3">
                  <c:v>71.848899210508179</c:v>
                </c:pt>
                <c:pt idx="4">
                  <c:v>89.811124013135228</c:v>
                </c:pt>
                <c:pt idx="5">
                  <c:v>107.7733488157623</c:v>
                </c:pt>
                <c:pt idx="6">
                  <c:v>125.73557361838935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F46-46E5-ADED-D0FAEBED92CA}"/>
            </c:ext>
          </c:extLst>
        </c:ser>
        <c:ser>
          <c:idx val="4"/>
          <c:order val="4"/>
          <c:tx>
            <c:v>UK5 5th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Comparison!$G$5:$G$11</c:f>
              <c:numCache>
                <c:formatCode>0.00</c:formatCode>
                <c:ptCount val="7"/>
                <c:pt idx="0">
                  <c:v>21.356313906436323</c:v>
                </c:pt>
                <c:pt idx="1">
                  <c:v>42.712627812872647</c:v>
                </c:pt>
                <c:pt idx="2">
                  <c:v>64.068941719308981</c:v>
                </c:pt>
                <c:pt idx="3">
                  <c:v>85.425255625745294</c:v>
                </c:pt>
                <c:pt idx="4">
                  <c:v>106.78156953218165</c:v>
                </c:pt>
                <c:pt idx="5">
                  <c:v>128.13788343861796</c:v>
                </c:pt>
                <c:pt idx="6">
                  <c:v>149.49419734505429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F46-46E5-ADED-D0FAEBED92CA}"/>
            </c:ext>
          </c:extLst>
        </c:ser>
        <c:ser>
          <c:idx val="5"/>
          <c:order val="5"/>
          <c:tx>
            <c:v>4.3 1st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Comparison!$H$5:$H$11</c:f>
              <c:numCache>
                <c:formatCode>0.00</c:formatCode>
                <c:ptCount val="7"/>
                <c:pt idx="0">
                  <c:v>5.0245905431896007</c:v>
                </c:pt>
                <c:pt idx="1">
                  <c:v>10.049181086379201</c:v>
                </c:pt>
                <c:pt idx="2">
                  <c:v>15.073771629568801</c:v>
                </c:pt>
                <c:pt idx="3">
                  <c:v>20.098362172758403</c:v>
                </c:pt>
                <c:pt idx="4">
                  <c:v>25.122952715948003</c:v>
                </c:pt>
                <c:pt idx="5">
                  <c:v>30.147543259137603</c:v>
                </c:pt>
                <c:pt idx="6">
                  <c:v>35.172133802327195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F46-46E5-ADED-D0FAEBED92CA}"/>
            </c:ext>
          </c:extLst>
        </c:ser>
        <c:ser>
          <c:idx val="6"/>
          <c:order val="6"/>
          <c:tx>
            <c:v>4.3 2nd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Comparison!$I$5:$I$11</c:f>
              <c:numCache>
                <c:formatCode>0.00</c:formatCode>
                <c:ptCount val="7"/>
                <c:pt idx="0">
                  <c:v>8.3549651574255659</c:v>
                </c:pt>
                <c:pt idx="1">
                  <c:v>16.709930314851132</c:v>
                </c:pt>
                <c:pt idx="2">
                  <c:v>25.064895472276692</c:v>
                </c:pt>
                <c:pt idx="3">
                  <c:v>33.419860629702264</c:v>
                </c:pt>
                <c:pt idx="4">
                  <c:v>41.774825787127817</c:v>
                </c:pt>
                <c:pt idx="5">
                  <c:v>50.129790944553385</c:v>
                </c:pt>
                <c:pt idx="6">
                  <c:v>58.484756101978952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F46-46E5-ADED-D0FAEBED92CA}"/>
            </c:ext>
          </c:extLst>
        </c:ser>
        <c:ser>
          <c:idx val="7"/>
          <c:order val="7"/>
          <c:tx>
            <c:v>4.3 3rd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Comparison!$J$5:$J$11</c:f>
              <c:numCache>
                <c:formatCode>0.00</c:formatCode>
                <c:ptCount val="7"/>
                <c:pt idx="0">
                  <c:v>12.143399740258225</c:v>
                </c:pt>
                <c:pt idx="1">
                  <c:v>24.28679948051645</c:v>
                </c:pt>
                <c:pt idx="2">
                  <c:v>36.430199220774675</c:v>
                </c:pt>
                <c:pt idx="3">
                  <c:v>48.5735989610329</c:v>
                </c:pt>
                <c:pt idx="4">
                  <c:v>60.716998701291111</c:v>
                </c:pt>
                <c:pt idx="5">
                  <c:v>72.86039844154935</c:v>
                </c:pt>
                <c:pt idx="6">
                  <c:v>85.003798181807568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F46-46E5-ADED-D0FAEBED92CA}"/>
            </c:ext>
          </c:extLst>
        </c:ser>
        <c:ser>
          <c:idx val="8"/>
          <c:order val="8"/>
          <c:tx>
            <c:v>4.3 4th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Comparison!$K$5:$K$11</c:f>
              <c:numCache>
                <c:formatCode>0.00</c:formatCode>
                <c:ptCount val="7"/>
                <c:pt idx="0">
                  <c:v>16.416773642660754</c:v>
                </c:pt>
                <c:pt idx="1">
                  <c:v>32.833547285321508</c:v>
                </c:pt>
                <c:pt idx="2">
                  <c:v>49.250320927982266</c:v>
                </c:pt>
                <c:pt idx="3">
                  <c:v>65.667094570643016</c:v>
                </c:pt>
                <c:pt idx="4">
                  <c:v>82.083868213303774</c:v>
                </c:pt>
                <c:pt idx="5">
                  <c:v>98.500641855964531</c:v>
                </c:pt>
                <c:pt idx="6">
                  <c:v>114.91741549862532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F46-46E5-ADED-D0FAEBED92CA}"/>
            </c:ext>
          </c:extLst>
        </c:ser>
        <c:ser>
          <c:idx val="9"/>
          <c:order val="9"/>
          <c:tx>
            <c:v>4.3 5th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Comparison!$L$5:$L$11</c:f>
              <c:numCache>
                <c:formatCode>0.00</c:formatCode>
                <c:ptCount val="7"/>
                <c:pt idx="0">
                  <c:v>19.518838846304625</c:v>
                </c:pt>
                <c:pt idx="1">
                  <c:v>39.03767769260925</c:v>
                </c:pt>
                <c:pt idx="2">
                  <c:v>58.55651653891389</c:v>
                </c:pt>
                <c:pt idx="3">
                  <c:v>78.075355385218501</c:v>
                </c:pt>
                <c:pt idx="4">
                  <c:v>97.594194231523161</c:v>
                </c:pt>
                <c:pt idx="5">
                  <c:v>117.11303307782778</c:v>
                </c:pt>
                <c:pt idx="6">
                  <c:v>136.63187192413241</c:v>
                </c:pt>
              </c:numCache>
            </c:numRef>
          </c:xVal>
          <c:yVal>
            <c:numRef>
              <c:f>Comparison!$B$5:$B$11</c:f>
              <c:numCache>
                <c:formatCode>General</c:formatCode>
                <c:ptCount val="7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F46-46E5-ADED-D0FAEBED9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777399"/>
        <c:axId val="1403354157"/>
      </c:scatterChart>
      <c:valAx>
        <c:axId val="174877739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MPH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03354157"/>
        <c:crosses val="autoZero"/>
        <c:crossBetween val="midCat"/>
      </c:valAx>
      <c:valAx>
        <c:axId val="14033541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RPM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4877739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581025</xdr:colOff>
      <xdr:row>11</xdr:row>
      <xdr:rowOff>123825</xdr:rowOff>
    </xdr:from>
    <xdr:ext cx="5715000" cy="3533775"/>
    <xdr:graphicFrame macro="">
      <xdr:nvGraphicFramePr>
        <xdr:cNvPr id="344865188" name="Chart 1" title="Chart">
          <a:extLst>
            <a:ext uri="{FF2B5EF4-FFF2-40B4-BE49-F238E27FC236}">
              <a16:creationId xmlns:a16="http://schemas.microsoft.com/office/drawing/2014/main" id="{00000000-0008-0000-0100-0000A4398E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/>
  </sheetViews>
  <sheetFormatPr defaultColWidth="14.3984375" defaultRowHeight="15" customHeight="1" x14ac:dyDescent="0.35"/>
  <cols>
    <col min="1" max="1" width="7.53125" customWidth="1"/>
    <col min="2" max="2" width="28.265625" customWidth="1"/>
    <col min="3" max="3" width="23.73046875" customWidth="1"/>
    <col min="4" max="4" width="20.86328125" customWidth="1"/>
    <col min="5" max="5" width="14.265625" customWidth="1"/>
    <col min="6" max="6" width="13.1328125" customWidth="1"/>
    <col min="7" max="7" width="11.73046875" customWidth="1"/>
    <col min="8" max="8" width="13.265625" customWidth="1"/>
    <col min="9" max="9" width="15.73046875" customWidth="1"/>
    <col min="10" max="10" width="17.73046875" customWidth="1"/>
    <col min="11" max="14" width="8.86328125" customWidth="1"/>
    <col min="15" max="26" width="8" customWidth="1"/>
  </cols>
  <sheetData>
    <row r="1" spans="1:26" ht="12.75" customHeight="1" x14ac:dyDescent="0.3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3"/>
      <c r="L1" s="3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2.75" customHeight="1" x14ac:dyDescent="0.35">
      <c r="A2" s="5" t="s">
        <v>9</v>
      </c>
      <c r="B2" s="6">
        <v>3.1659999999999999</v>
      </c>
      <c r="C2" s="6">
        <v>3.1659999999999999</v>
      </c>
      <c r="D2" s="7">
        <v>3.1659999999999999</v>
      </c>
      <c r="E2" s="7">
        <v>3.1659999999999999</v>
      </c>
      <c r="F2" s="6">
        <v>3.1659999999999999</v>
      </c>
      <c r="G2" s="6">
        <v>3.1659999999999999</v>
      </c>
      <c r="H2" s="7">
        <v>2.9289999999999998</v>
      </c>
      <c r="I2" s="7">
        <v>3.1659999999999999</v>
      </c>
      <c r="J2" s="7">
        <v>3.1659999999999999</v>
      </c>
      <c r="K2" s="8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2.75" customHeight="1" x14ac:dyDescent="0.35">
      <c r="A3" s="5" t="s">
        <v>10</v>
      </c>
      <c r="B3" s="6">
        <v>1.9039999999999999</v>
      </c>
      <c r="C3" s="6">
        <v>1.9039999999999999</v>
      </c>
      <c r="D3" s="7">
        <v>1.9039999999999999</v>
      </c>
      <c r="E3" s="7">
        <v>1.9039999999999999</v>
      </c>
      <c r="F3" s="7">
        <v>2.0499999999999998</v>
      </c>
      <c r="G3" s="7">
        <v>2.0499999999999998</v>
      </c>
      <c r="H3" s="7">
        <v>2.1760000000000002</v>
      </c>
      <c r="I3" s="7">
        <v>1.9039999999999999</v>
      </c>
      <c r="J3" s="7">
        <v>2.0499999999999998</v>
      </c>
      <c r="K3" s="8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2.75" customHeight="1" x14ac:dyDescent="0.35">
      <c r="A4" s="5" t="s">
        <v>11</v>
      </c>
      <c r="B4" s="6">
        <v>1.3919999999999999</v>
      </c>
      <c r="C4" s="6">
        <v>1.3919999999999999</v>
      </c>
      <c r="D4" s="7">
        <v>1.31</v>
      </c>
      <c r="E4" s="7">
        <v>1.31</v>
      </c>
      <c r="F4" s="7">
        <v>1.4810000000000001</v>
      </c>
      <c r="G4" s="7">
        <v>1.4810000000000001</v>
      </c>
      <c r="H4" s="7">
        <v>1.7</v>
      </c>
      <c r="I4" s="7">
        <v>1.31</v>
      </c>
      <c r="J4" s="7">
        <v>1.4810000000000001</v>
      </c>
      <c r="K4" s="8"/>
      <c r="L4" s="3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2.75" customHeight="1" x14ac:dyDescent="0.35">
      <c r="A5" s="5" t="s">
        <v>12</v>
      </c>
      <c r="B5" s="6">
        <v>1.0309999999999999</v>
      </c>
      <c r="C5" s="6">
        <v>1.0309999999999999</v>
      </c>
      <c r="D5" s="7">
        <v>0.96899999999999997</v>
      </c>
      <c r="E5" s="7">
        <v>0.96899999999999997</v>
      </c>
      <c r="F5" s="7">
        <v>1.1659999999999999</v>
      </c>
      <c r="G5" s="7">
        <v>1.1659999999999999</v>
      </c>
      <c r="H5" s="7">
        <v>1.3640000000000001</v>
      </c>
      <c r="I5" s="7">
        <v>1.0309999999999999</v>
      </c>
      <c r="J5" s="7">
        <v>1.1659999999999999</v>
      </c>
      <c r="K5" s="8"/>
      <c r="L5" s="3"/>
      <c r="M5" s="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2.75" customHeight="1" x14ac:dyDescent="0.35">
      <c r="A6" s="5" t="s">
        <v>13</v>
      </c>
      <c r="B6" s="6">
        <v>0.81500000000000006</v>
      </c>
      <c r="C6" s="6">
        <v>0.81500000000000006</v>
      </c>
      <c r="D6" s="7">
        <v>0.81500000000000006</v>
      </c>
      <c r="E6" s="7">
        <v>0.81500000000000006</v>
      </c>
      <c r="F6" s="7">
        <v>0.91600000000000004</v>
      </c>
      <c r="G6" s="7">
        <v>0.91600000000000004</v>
      </c>
      <c r="H6" s="7">
        <v>1.167</v>
      </c>
      <c r="I6" s="7">
        <v>0.86399999999999999</v>
      </c>
      <c r="J6" s="7">
        <v>0.91600000000000004</v>
      </c>
      <c r="K6" s="8"/>
      <c r="L6" s="3"/>
      <c r="M6" s="3"/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 x14ac:dyDescent="0.35">
      <c r="A7" s="5" t="s">
        <v>14</v>
      </c>
      <c r="B7" s="7"/>
      <c r="C7" s="9">
        <v>0.72499999999999998</v>
      </c>
      <c r="D7" s="7"/>
      <c r="E7" s="7">
        <v>0.72499999999999998</v>
      </c>
      <c r="F7" s="9">
        <v>0.72499999999999998</v>
      </c>
      <c r="G7" s="7">
        <v>0.81500000000000006</v>
      </c>
      <c r="H7" s="7">
        <v>0.91600000000000004</v>
      </c>
      <c r="I7" s="7">
        <v>0.72499999999999998</v>
      </c>
      <c r="J7" s="7">
        <v>0.81500000000000006</v>
      </c>
      <c r="K7" s="8"/>
      <c r="L7" s="3"/>
      <c r="M7" s="3"/>
      <c r="N7" s="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 x14ac:dyDescent="0.35">
      <c r="A8" s="5"/>
      <c r="B8" s="7"/>
      <c r="C8" s="9"/>
      <c r="D8" s="7"/>
      <c r="E8" s="7"/>
      <c r="F8" s="9"/>
      <c r="G8" s="7"/>
      <c r="H8" s="7"/>
      <c r="I8" s="7"/>
      <c r="J8" s="7"/>
      <c r="K8" s="8"/>
      <c r="L8" s="3"/>
      <c r="M8" s="3"/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 x14ac:dyDescent="0.35">
      <c r="A9" s="5" t="s">
        <v>15</v>
      </c>
      <c r="B9" s="9">
        <v>3.25</v>
      </c>
      <c r="C9" s="6">
        <v>3.25</v>
      </c>
      <c r="D9" s="7"/>
      <c r="E9" s="7"/>
      <c r="F9" s="7"/>
      <c r="G9" s="7"/>
      <c r="H9" s="7"/>
      <c r="I9" s="7">
        <v>3.25</v>
      </c>
      <c r="J9" s="7">
        <v>3.25</v>
      </c>
      <c r="K9" s="8"/>
      <c r="L9" s="3"/>
      <c r="M9" s="3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 x14ac:dyDescent="0.35">
      <c r="A10" s="5"/>
      <c r="B10" s="9"/>
      <c r="C10" s="6"/>
      <c r="D10" s="7"/>
      <c r="E10" s="7"/>
      <c r="F10" s="7"/>
      <c r="G10" s="7"/>
      <c r="H10" s="7"/>
      <c r="I10" s="7"/>
      <c r="J10" s="7"/>
      <c r="K10" s="8"/>
      <c r="L10" s="3"/>
      <c r="M10" s="3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 x14ac:dyDescent="0.35">
      <c r="A11" s="5" t="s">
        <v>16</v>
      </c>
      <c r="B11" s="7">
        <v>4.3120000000000003</v>
      </c>
      <c r="C11" s="7">
        <v>4.3120000000000003</v>
      </c>
      <c r="D11" s="7" t="s">
        <v>17</v>
      </c>
      <c r="E11" s="7" t="s">
        <v>17</v>
      </c>
      <c r="F11" s="7">
        <v>4.5289999999999999</v>
      </c>
      <c r="G11" s="7">
        <v>4.5289999999999999</v>
      </c>
      <c r="H11" s="9"/>
      <c r="I11" s="7">
        <v>4.3120000000000003</v>
      </c>
      <c r="J11" s="7">
        <v>4.5289999999999999</v>
      </c>
      <c r="K11" s="8"/>
      <c r="L11" s="3"/>
      <c r="M11" s="3"/>
      <c r="N11" s="3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 x14ac:dyDescent="0.35">
      <c r="B12" s="10"/>
      <c r="C12" s="10"/>
      <c r="D12" s="10"/>
      <c r="E12" s="11"/>
      <c r="F12" s="10"/>
      <c r="G12" s="10"/>
      <c r="H12" s="10"/>
      <c r="I12" s="10"/>
      <c r="J12" s="10"/>
      <c r="K12" s="10"/>
      <c r="L12" s="10"/>
      <c r="M12" s="10"/>
      <c r="N12" s="10"/>
    </row>
    <row r="13" spans="1:26" ht="12.75" customHeight="1" x14ac:dyDescent="0.35">
      <c r="B13" s="10"/>
      <c r="C13" s="12" t="s">
        <v>18</v>
      </c>
      <c r="D13" s="12" t="s">
        <v>19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26" ht="12.75" customHeight="1" x14ac:dyDescent="0.35">
      <c r="B14" s="10" t="s">
        <v>20</v>
      </c>
      <c r="C14" s="12">
        <v>205</v>
      </c>
      <c r="D14" s="12">
        <v>205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26" ht="12.75" customHeight="1" x14ac:dyDescent="0.35">
      <c r="B15" s="10" t="s">
        <v>21</v>
      </c>
      <c r="C15" s="12">
        <v>50</v>
      </c>
      <c r="D15" s="12">
        <v>50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26" ht="12.75" customHeight="1" x14ac:dyDescent="0.35">
      <c r="B16" s="10" t="s">
        <v>22</v>
      </c>
      <c r="C16" s="12">
        <v>15</v>
      </c>
      <c r="D16" s="12">
        <v>15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2:14" ht="12.75" customHeight="1" x14ac:dyDescent="0.35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2:14" ht="12.75" customHeight="1" x14ac:dyDescent="0.35">
      <c r="B18" s="10" t="s">
        <v>23</v>
      </c>
      <c r="C18" s="13">
        <v>0.81500000000000006</v>
      </c>
      <c r="D18" s="14">
        <v>0.81499999999999995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2:14" ht="12.75" customHeight="1" x14ac:dyDescent="0.35">
      <c r="B19" s="10" t="s">
        <v>24</v>
      </c>
      <c r="C19" s="13">
        <v>3.9409999999999998</v>
      </c>
      <c r="D19" s="13">
        <v>4.3120000000000003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2:14" ht="12.75" customHeight="1" x14ac:dyDescent="0.35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2:14" ht="12.75" customHeight="1" x14ac:dyDescent="0.35">
      <c r="B21" s="10" t="s">
        <v>25</v>
      </c>
      <c r="C21" s="10">
        <f t="shared" ref="C21:D21" si="0">((((6500/C18)/C19)*(((C14/1000*C15)*2+(C16*2.54))*3.141592654))/100/1000*60)*0.621</f>
        <v>138.81604039183614</v>
      </c>
      <c r="D21" s="10">
        <f t="shared" si="0"/>
        <v>126.87245250098009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2:14" ht="12.75" customHeight="1" x14ac:dyDescent="0.35">
      <c r="B22" s="12" t="s">
        <v>26</v>
      </c>
      <c r="C22" s="10">
        <f t="shared" ref="C22:D22" si="1">((((70/0.615)/60)*1000*100)/(((C14/1000*C15)*2+(C16*2.54))*3.141592654))*C19*C18</f>
        <v>3309.6969420348332</v>
      </c>
      <c r="D22" s="10">
        <f t="shared" si="1"/>
        <v>3621.2669916402438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2:14" ht="12.75" customHeight="1" x14ac:dyDescent="0.3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2:14" ht="12.75" customHeight="1" x14ac:dyDescent="0.3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2:14" ht="12.75" customHeight="1" x14ac:dyDescent="0.3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2:14" ht="12.75" customHeight="1" x14ac:dyDescent="0.3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2:14" ht="12.75" customHeight="1" x14ac:dyDescent="0.3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2:14" ht="12.75" customHeight="1" x14ac:dyDescent="0.35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2:14" ht="12.75" customHeight="1" x14ac:dyDescent="0.35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2:14" ht="12.75" customHeight="1" x14ac:dyDescent="0.35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2:14" ht="12.75" customHeight="1" x14ac:dyDescent="0.35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2:14" ht="12.75" customHeight="1" x14ac:dyDescent="0.3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2:14" ht="12.75" customHeight="1" x14ac:dyDescent="0.3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2:14" ht="12.75" customHeight="1" x14ac:dyDescent="0.3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2:14" ht="12.75" customHeight="1" x14ac:dyDescent="0.3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2:14" ht="12.75" customHeight="1" x14ac:dyDescent="0.3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2:14" ht="12.75" customHeight="1" x14ac:dyDescent="0.3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2:14" ht="12.75" customHeight="1" x14ac:dyDescent="0.3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2:14" ht="12.75" customHeight="1" x14ac:dyDescent="0.3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2:14" ht="12.75" customHeight="1" x14ac:dyDescent="0.3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2:14" ht="12.75" customHeight="1" x14ac:dyDescent="0.3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2:14" ht="12.75" customHeight="1" x14ac:dyDescent="0.3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2:14" ht="12.75" customHeight="1" x14ac:dyDescent="0.3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2:14" ht="12.75" customHeight="1" x14ac:dyDescent="0.3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2.75" customHeight="1" x14ac:dyDescent="0.3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2:14" ht="12.75" customHeight="1" x14ac:dyDescent="0.3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2:14" ht="12.75" customHeight="1" x14ac:dyDescent="0.3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2:14" ht="12.75" customHeight="1" x14ac:dyDescent="0.3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2:14" ht="12.75" customHeight="1" x14ac:dyDescent="0.3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2:14" ht="12.75" customHeight="1" x14ac:dyDescent="0.3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2:14" ht="12.75" customHeight="1" x14ac:dyDescent="0.3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2:14" ht="12.75" customHeight="1" x14ac:dyDescent="0.3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2:14" ht="12.75" customHeight="1" x14ac:dyDescent="0.3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2:14" ht="12.75" customHeight="1" x14ac:dyDescent="0.3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2:14" ht="12.75" customHeight="1" x14ac:dyDescent="0.3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2:14" ht="12.75" customHeight="1" x14ac:dyDescent="0.3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2:14" ht="12.75" customHeight="1" x14ac:dyDescent="0.3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2:14" ht="12.75" customHeight="1" x14ac:dyDescent="0.3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2:14" ht="12.75" customHeight="1" x14ac:dyDescent="0.3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2:14" ht="12.75" customHeight="1" x14ac:dyDescent="0.3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2:14" ht="12.75" customHeight="1" x14ac:dyDescent="0.3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2:14" ht="12.75" customHeight="1" x14ac:dyDescent="0.3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2:14" ht="12.75" customHeight="1" x14ac:dyDescent="0.3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2:14" ht="12.75" customHeight="1" x14ac:dyDescent="0.3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2:14" ht="12.75" customHeight="1" x14ac:dyDescent="0.3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2:14" ht="12.75" customHeight="1" x14ac:dyDescent="0.3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2:14" ht="12.75" customHeight="1" x14ac:dyDescent="0.3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2:14" ht="12.75" customHeight="1" x14ac:dyDescent="0.3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2:14" ht="12.75" customHeight="1" x14ac:dyDescent="0.3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2:14" ht="12.75" customHeight="1" x14ac:dyDescent="0.3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2:14" ht="12.75" customHeight="1" x14ac:dyDescent="0.3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2:14" ht="12.75" customHeight="1" x14ac:dyDescent="0.3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2:14" ht="12.75" customHeight="1" x14ac:dyDescent="0.3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2:14" ht="12.75" customHeight="1" x14ac:dyDescent="0.3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2:14" ht="12.75" customHeight="1" x14ac:dyDescent="0.3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2:14" ht="12.75" customHeight="1" x14ac:dyDescent="0.3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2:14" ht="12.75" customHeight="1" x14ac:dyDescent="0.3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2:14" ht="12.75" customHeight="1" x14ac:dyDescent="0.3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2:14" ht="12.75" customHeight="1" x14ac:dyDescent="0.3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2:14" ht="12.75" customHeight="1" x14ac:dyDescent="0.3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2:14" ht="12.75" customHeight="1" x14ac:dyDescent="0.3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2:14" ht="12.75" customHeight="1" x14ac:dyDescent="0.3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2:14" ht="12.75" customHeight="1" x14ac:dyDescent="0.3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2:14" ht="12.75" customHeight="1" x14ac:dyDescent="0.3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2:14" ht="12.75" customHeight="1" x14ac:dyDescent="0.3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2:14" ht="12.75" customHeight="1" x14ac:dyDescent="0.3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2:14" ht="12.75" customHeight="1" x14ac:dyDescent="0.3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2:14" ht="12.75" customHeight="1" x14ac:dyDescent="0.3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2:14" ht="12.75" customHeight="1" x14ac:dyDescent="0.3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2:14" ht="12.75" customHeight="1" x14ac:dyDescent="0.3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spans="2:14" ht="12.75" customHeight="1" x14ac:dyDescent="0.3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spans="2:14" ht="12.75" customHeight="1" x14ac:dyDescent="0.3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2:14" ht="12.75" customHeight="1" x14ac:dyDescent="0.3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pans="2:14" ht="12.75" customHeight="1" x14ac:dyDescent="0.3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2:14" ht="12.75" customHeight="1" x14ac:dyDescent="0.3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ht="12.75" customHeight="1" x14ac:dyDescent="0.3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ht="12.75" customHeight="1" x14ac:dyDescent="0.3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ht="12.75" customHeight="1" x14ac:dyDescent="0.3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2:14" ht="12.75" customHeight="1" x14ac:dyDescent="0.3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2:14" ht="12.75" customHeight="1" x14ac:dyDescent="0.3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ht="12.75" customHeight="1" x14ac:dyDescent="0.3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ht="12.75" customHeight="1" x14ac:dyDescent="0.3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ht="12.75" customHeight="1" x14ac:dyDescent="0.3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ht="12.75" customHeight="1" x14ac:dyDescent="0.3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2:14" ht="12.75" customHeight="1" x14ac:dyDescent="0.3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ht="12.75" customHeight="1" x14ac:dyDescent="0.3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ht="12.75" customHeight="1" x14ac:dyDescent="0.3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ht="12.75" customHeight="1" x14ac:dyDescent="0.3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ht="12.75" customHeight="1" x14ac:dyDescent="0.3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ht="12.75" customHeight="1" x14ac:dyDescent="0.3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ht="12.75" customHeight="1" x14ac:dyDescent="0.3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ht="12.75" customHeight="1" x14ac:dyDescent="0.3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2:14" ht="12.75" customHeight="1" x14ac:dyDescent="0.3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2:14" ht="12.75" customHeight="1" x14ac:dyDescent="0.3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ht="12.75" customHeight="1" x14ac:dyDescent="0.3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2:14" ht="12.75" customHeight="1" x14ac:dyDescent="0.3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ht="12.75" customHeight="1" x14ac:dyDescent="0.3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ht="12.75" customHeight="1" x14ac:dyDescent="0.3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ht="12.75" customHeight="1" x14ac:dyDescent="0.3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ht="12.75" customHeight="1" x14ac:dyDescent="0.3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2:14" ht="12.75" customHeight="1" x14ac:dyDescent="0.3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ht="12.75" customHeight="1" x14ac:dyDescent="0.3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ht="12.75" customHeight="1" x14ac:dyDescent="0.3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2:14" ht="12.75" customHeight="1" x14ac:dyDescent="0.3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ht="12.75" customHeight="1" x14ac:dyDescent="0.3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2:14" ht="12.75" customHeight="1" x14ac:dyDescent="0.3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ht="12.75" customHeight="1" x14ac:dyDescent="0.3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ht="12.75" customHeight="1" x14ac:dyDescent="0.3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2:14" ht="12.75" customHeight="1" x14ac:dyDescent="0.3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2:14" ht="12.75" customHeight="1" x14ac:dyDescent="0.3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2:14" ht="12.75" customHeight="1" x14ac:dyDescent="0.3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2:14" ht="12.75" customHeight="1" x14ac:dyDescent="0.3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2:14" ht="12.75" customHeight="1" x14ac:dyDescent="0.3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2:14" ht="12.75" customHeight="1" x14ac:dyDescent="0.3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2:14" ht="12.75" customHeight="1" x14ac:dyDescent="0.3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2:14" ht="12.75" customHeight="1" x14ac:dyDescent="0.3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2:14" ht="12.75" customHeight="1" x14ac:dyDescent="0.3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2:14" ht="12.75" customHeight="1" x14ac:dyDescent="0.3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2:14" ht="12.75" customHeight="1" x14ac:dyDescent="0.3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2:14" ht="12.75" customHeight="1" x14ac:dyDescent="0.3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2:14" ht="12.75" customHeight="1" x14ac:dyDescent="0.3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2:14" ht="12.75" customHeight="1" x14ac:dyDescent="0.3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2:14" ht="12.75" customHeight="1" x14ac:dyDescent="0.3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2:14" ht="12.75" customHeight="1" x14ac:dyDescent="0.3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2:14" ht="12.75" customHeight="1" x14ac:dyDescent="0.3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2:14" ht="12.75" customHeight="1" x14ac:dyDescent="0.3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2:14" ht="12.75" customHeight="1" x14ac:dyDescent="0.3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2:14" ht="12.75" customHeight="1" x14ac:dyDescent="0.3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2:14" ht="12.75" customHeight="1" x14ac:dyDescent="0.3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2:14" ht="12.75" customHeight="1" x14ac:dyDescent="0.3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2:14" ht="12.75" customHeight="1" x14ac:dyDescent="0.3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2:14" ht="12.75" customHeight="1" x14ac:dyDescent="0.3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2:14" ht="12.75" customHeight="1" x14ac:dyDescent="0.3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2:14" ht="12.75" customHeight="1" x14ac:dyDescent="0.3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2:14" ht="12.75" customHeight="1" x14ac:dyDescent="0.3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2:14" ht="12.75" customHeight="1" x14ac:dyDescent="0.3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2:14" ht="12.75" customHeight="1" x14ac:dyDescent="0.3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2:14" ht="12.75" customHeight="1" x14ac:dyDescent="0.3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2:14" ht="12.75" customHeight="1" x14ac:dyDescent="0.3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2:14" ht="12.75" customHeight="1" x14ac:dyDescent="0.3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2:14" ht="12.75" customHeight="1" x14ac:dyDescent="0.3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2:14" ht="12.75" customHeight="1" x14ac:dyDescent="0.3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2:14" ht="12.75" customHeight="1" x14ac:dyDescent="0.3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2:14" ht="12.75" customHeight="1" x14ac:dyDescent="0.3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2:14" ht="12.75" customHeight="1" x14ac:dyDescent="0.3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2:14" ht="12.75" customHeight="1" x14ac:dyDescent="0.3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2:14" ht="12.75" customHeight="1" x14ac:dyDescent="0.3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2:14" ht="12.75" customHeight="1" x14ac:dyDescent="0.3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2:14" ht="12.75" customHeight="1" x14ac:dyDescent="0.3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2:14" ht="12.75" customHeight="1" x14ac:dyDescent="0.3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2:14" ht="12.75" customHeight="1" x14ac:dyDescent="0.3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2:14" ht="12.75" customHeight="1" x14ac:dyDescent="0.3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2:14" ht="12.75" customHeight="1" x14ac:dyDescent="0.3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2:14" ht="12.75" customHeight="1" x14ac:dyDescent="0.3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2:14" ht="12.75" customHeight="1" x14ac:dyDescent="0.3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2:14" ht="12.75" customHeight="1" x14ac:dyDescent="0.3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2:14" ht="12.75" customHeight="1" x14ac:dyDescent="0.3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2:14" ht="12.75" customHeight="1" x14ac:dyDescent="0.3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2:14" ht="12.75" customHeight="1" x14ac:dyDescent="0.3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2:14" ht="12.75" customHeight="1" x14ac:dyDescent="0.3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2:14" ht="12.75" customHeight="1" x14ac:dyDescent="0.3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2:14" ht="12.75" customHeight="1" x14ac:dyDescent="0.3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2:14" ht="12.75" customHeight="1" x14ac:dyDescent="0.3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2:14" ht="12.75" customHeight="1" x14ac:dyDescent="0.3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2:14" ht="12.75" customHeight="1" x14ac:dyDescent="0.3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2:14" ht="12.75" customHeight="1" x14ac:dyDescent="0.3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2:14" ht="12.75" customHeight="1" x14ac:dyDescent="0.3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2:14" ht="12.75" customHeight="1" x14ac:dyDescent="0.3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2:14" ht="12.75" customHeight="1" x14ac:dyDescent="0.3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2:14" ht="12.75" customHeight="1" x14ac:dyDescent="0.3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2:14" ht="12.75" customHeight="1" x14ac:dyDescent="0.3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2:14" ht="12.75" customHeight="1" x14ac:dyDescent="0.3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2:14" ht="12.75" customHeight="1" x14ac:dyDescent="0.3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2:14" ht="12.75" customHeight="1" x14ac:dyDescent="0.3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2:14" ht="12.75" customHeight="1" x14ac:dyDescent="0.3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2:14" ht="12.75" customHeight="1" x14ac:dyDescent="0.3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2:14" ht="12.75" customHeight="1" x14ac:dyDescent="0.3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2:14" ht="12.75" customHeight="1" x14ac:dyDescent="0.3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2:14" ht="12.75" customHeight="1" x14ac:dyDescent="0.3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2:14" ht="12.75" customHeight="1" x14ac:dyDescent="0.3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2:14" ht="12.75" customHeight="1" x14ac:dyDescent="0.3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2:14" ht="12.75" customHeight="1" x14ac:dyDescent="0.3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2:14" ht="12.75" customHeight="1" x14ac:dyDescent="0.3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2:14" ht="12.75" customHeight="1" x14ac:dyDescent="0.3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2:14" ht="12.75" customHeight="1" x14ac:dyDescent="0.3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2:14" ht="12.75" customHeight="1" x14ac:dyDescent="0.3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2:14" ht="12.75" customHeight="1" x14ac:dyDescent="0.3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2:14" ht="12.75" customHeight="1" x14ac:dyDescent="0.3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2:14" ht="12.75" customHeight="1" x14ac:dyDescent="0.3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2:14" ht="12.75" customHeight="1" x14ac:dyDescent="0.3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2:14" ht="12.75" customHeight="1" x14ac:dyDescent="0.3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2:14" ht="12.75" customHeight="1" x14ac:dyDescent="0.3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2:14" ht="12.75" customHeight="1" x14ac:dyDescent="0.3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2:14" ht="12.75" customHeight="1" x14ac:dyDescent="0.3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2:14" ht="12.75" customHeight="1" x14ac:dyDescent="0.3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2:14" ht="12.75" customHeight="1" x14ac:dyDescent="0.3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2:14" ht="12.75" customHeight="1" x14ac:dyDescent="0.3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2:14" ht="12.75" customHeight="1" x14ac:dyDescent="0.3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2:14" ht="12.75" customHeight="1" x14ac:dyDescent="0.3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2:14" ht="12.75" customHeight="1" x14ac:dyDescent="0.3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2:14" ht="12.75" customHeight="1" x14ac:dyDescent="0.3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2:14" ht="12.75" customHeight="1" x14ac:dyDescent="0.3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2:14" ht="12.75" customHeight="1" x14ac:dyDescent="0.3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2:14" ht="12.75" customHeight="1" x14ac:dyDescent="0.3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2:14" ht="12.75" customHeight="1" x14ac:dyDescent="0.3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2:14" ht="12.75" customHeight="1" x14ac:dyDescent="0.3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2:14" ht="12.75" customHeight="1" x14ac:dyDescent="0.3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2:14" ht="12.75" customHeight="1" x14ac:dyDescent="0.3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2:14" ht="12.75" customHeight="1" x14ac:dyDescent="0.3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2:14" ht="12.75" customHeight="1" x14ac:dyDescent="0.3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2:14" ht="12.75" customHeight="1" x14ac:dyDescent="0.3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2:14" ht="12.75" customHeight="1" x14ac:dyDescent="0.3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2:14" ht="12.75" customHeight="1" x14ac:dyDescent="0.3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2:14" ht="12.75" customHeight="1" x14ac:dyDescent="0.3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2:14" ht="12.75" customHeight="1" x14ac:dyDescent="0.3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2:14" ht="12.75" customHeight="1" x14ac:dyDescent="0.3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2:14" ht="12.75" customHeight="1" x14ac:dyDescent="0.3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2:14" ht="12.75" customHeight="1" x14ac:dyDescent="0.3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2:14" ht="12.75" customHeight="1" x14ac:dyDescent="0.3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2:14" ht="12.75" customHeight="1" x14ac:dyDescent="0.3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2:14" ht="12.75" customHeight="1" x14ac:dyDescent="0.3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2:14" ht="12.75" customHeight="1" x14ac:dyDescent="0.3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2:14" ht="12.75" customHeight="1" x14ac:dyDescent="0.3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2:14" ht="12.75" customHeight="1" x14ac:dyDescent="0.3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2:14" ht="12.75" customHeight="1" x14ac:dyDescent="0.3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2:14" ht="12.75" customHeight="1" x14ac:dyDescent="0.3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2:14" ht="12.75" customHeight="1" x14ac:dyDescent="0.3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2:14" ht="12.75" customHeight="1" x14ac:dyDescent="0.3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2:14" ht="12.75" customHeight="1" x14ac:dyDescent="0.3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2:14" ht="12.75" customHeight="1" x14ac:dyDescent="0.3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2:14" ht="12.75" customHeight="1" x14ac:dyDescent="0.3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</row>
    <row r="252" spans="2:14" ht="12.75" customHeight="1" x14ac:dyDescent="0.3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</row>
    <row r="253" spans="2:14" ht="12.75" customHeight="1" x14ac:dyDescent="0.3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</row>
    <row r="254" spans="2:14" ht="12.75" customHeight="1" x14ac:dyDescent="0.3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</row>
    <row r="255" spans="2:14" ht="12.75" customHeight="1" x14ac:dyDescent="0.3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</row>
    <row r="256" spans="2:14" ht="12.75" customHeight="1" x14ac:dyDescent="0.3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</row>
    <row r="257" spans="2:14" ht="12.75" customHeight="1" x14ac:dyDescent="0.3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</row>
    <row r="258" spans="2:14" ht="12.75" customHeight="1" x14ac:dyDescent="0.3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</row>
    <row r="259" spans="2:14" ht="12.75" customHeight="1" x14ac:dyDescent="0.3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</row>
    <row r="260" spans="2:14" ht="12.75" customHeight="1" x14ac:dyDescent="0.3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</row>
    <row r="261" spans="2:14" ht="12.75" customHeight="1" x14ac:dyDescent="0.3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</row>
    <row r="262" spans="2:14" ht="12.75" customHeight="1" x14ac:dyDescent="0.3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</row>
    <row r="263" spans="2:14" ht="12.75" customHeight="1" x14ac:dyDescent="0.3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</row>
    <row r="264" spans="2:14" ht="12.75" customHeight="1" x14ac:dyDescent="0.3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</row>
    <row r="265" spans="2:14" ht="12.75" customHeight="1" x14ac:dyDescent="0.3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</row>
    <row r="266" spans="2:14" ht="12.75" customHeight="1" x14ac:dyDescent="0.3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</row>
    <row r="267" spans="2:14" ht="12.75" customHeight="1" x14ac:dyDescent="0.3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</row>
    <row r="268" spans="2:14" ht="12.75" customHeight="1" x14ac:dyDescent="0.3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</row>
    <row r="269" spans="2:14" ht="12.75" customHeight="1" x14ac:dyDescent="0.3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</row>
    <row r="270" spans="2:14" ht="12.75" customHeight="1" x14ac:dyDescent="0.3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</row>
    <row r="271" spans="2:14" ht="12.75" customHeight="1" x14ac:dyDescent="0.3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</row>
    <row r="272" spans="2:14" ht="12.75" customHeight="1" x14ac:dyDescent="0.3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2:14" ht="12.75" customHeight="1" x14ac:dyDescent="0.3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2:14" ht="12.75" customHeight="1" x14ac:dyDescent="0.3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2:14" ht="12.75" customHeight="1" x14ac:dyDescent="0.3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2:14" ht="12.75" customHeight="1" x14ac:dyDescent="0.3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2:14" ht="12.75" customHeight="1" x14ac:dyDescent="0.3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2:14" ht="12.75" customHeight="1" x14ac:dyDescent="0.3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2:14" ht="12.75" customHeight="1" x14ac:dyDescent="0.3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2:14" ht="12.75" customHeight="1" x14ac:dyDescent="0.3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2:14" ht="12.75" customHeight="1" x14ac:dyDescent="0.3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2:14" ht="12.75" customHeight="1" x14ac:dyDescent="0.3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2:14" ht="12.75" customHeight="1" x14ac:dyDescent="0.3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2:14" ht="12.75" customHeight="1" x14ac:dyDescent="0.3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2:14" ht="12.75" customHeight="1" x14ac:dyDescent="0.3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2:14" ht="12.75" customHeight="1" x14ac:dyDescent="0.3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2:14" ht="12.75" customHeight="1" x14ac:dyDescent="0.3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2:14" ht="12.75" customHeight="1" x14ac:dyDescent="0.3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2:14" ht="12.75" customHeight="1" x14ac:dyDescent="0.3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2:14" ht="12.75" customHeight="1" x14ac:dyDescent="0.3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2:14" ht="12.75" customHeight="1" x14ac:dyDescent="0.3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2:14" ht="12.75" customHeight="1" x14ac:dyDescent="0.3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2:14" ht="12.75" customHeight="1" x14ac:dyDescent="0.3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2:14" ht="12.75" customHeight="1" x14ac:dyDescent="0.3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2:14" ht="12.75" customHeight="1" x14ac:dyDescent="0.3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2:14" ht="12.75" customHeight="1" x14ac:dyDescent="0.3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2:14" ht="12.75" customHeight="1" x14ac:dyDescent="0.3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2:14" ht="12.75" customHeight="1" x14ac:dyDescent="0.3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2:14" ht="12.75" customHeight="1" x14ac:dyDescent="0.3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2:14" ht="12.75" customHeight="1" x14ac:dyDescent="0.3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2:14" ht="12.75" customHeight="1" x14ac:dyDescent="0.3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2:14" ht="12.75" customHeight="1" x14ac:dyDescent="0.3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2:14" ht="12.75" customHeight="1" x14ac:dyDescent="0.3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2:14" ht="12.75" customHeight="1" x14ac:dyDescent="0.3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2:14" ht="12.75" customHeight="1" x14ac:dyDescent="0.3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2:14" ht="12.75" customHeight="1" x14ac:dyDescent="0.3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2:14" ht="12.75" customHeight="1" x14ac:dyDescent="0.3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2:14" ht="12.75" customHeight="1" x14ac:dyDescent="0.3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2:14" ht="12.75" customHeight="1" x14ac:dyDescent="0.3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2:14" ht="12.75" customHeight="1" x14ac:dyDescent="0.3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2:14" ht="12.75" customHeight="1" x14ac:dyDescent="0.3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2:14" ht="12.75" customHeight="1" x14ac:dyDescent="0.3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2:14" ht="12.75" customHeight="1" x14ac:dyDescent="0.3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2:14" ht="12.75" customHeight="1" x14ac:dyDescent="0.3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2:14" ht="12.75" customHeight="1" x14ac:dyDescent="0.3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2:14" ht="12.75" customHeight="1" x14ac:dyDescent="0.3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2:14" ht="12.75" customHeight="1" x14ac:dyDescent="0.3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2:14" ht="12.75" customHeight="1" x14ac:dyDescent="0.3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2:14" ht="12.75" customHeight="1" x14ac:dyDescent="0.3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2:14" ht="12.75" customHeight="1" x14ac:dyDescent="0.3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2:14" ht="12.75" customHeight="1" x14ac:dyDescent="0.3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2:14" ht="12.75" customHeight="1" x14ac:dyDescent="0.3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2:14" ht="12.75" customHeight="1" x14ac:dyDescent="0.3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2:14" ht="12.75" customHeight="1" x14ac:dyDescent="0.3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2:14" ht="12.75" customHeight="1" x14ac:dyDescent="0.3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2:14" ht="12.75" customHeight="1" x14ac:dyDescent="0.3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2:14" ht="12.75" customHeight="1" x14ac:dyDescent="0.3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2:14" ht="12.75" customHeight="1" x14ac:dyDescent="0.3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2:14" ht="12.75" customHeight="1" x14ac:dyDescent="0.3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2:14" ht="12.75" customHeight="1" x14ac:dyDescent="0.3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2:14" ht="12.75" customHeight="1" x14ac:dyDescent="0.3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2:14" ht="12.75" customHeight="1" x14ac:dyDescent="0.3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2:14" ht="12.75" customHeight="1" x14ac:dyDescent="0.3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2:14" ht="12.75" customHeight="1" x14ac:dyDescent="0.3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2:14" ht="12.75" customHeight="1" x14ac:dyDescent="0.3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2:14" ht="12.75" customHeight="1" x14ac:dyDescent="0.3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2:14" ht="12.75" customHeight="1" x14ac:dyDescent="0.3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2:14" ht="12.75" customHeight="1" x14ac:dyDescent="0.3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2:14" ht="12.75" customHeight="1" x14ac:dyDescent="0.3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2:14" ht="12.75" customHeight="1" x14ac:dyDescent="0.3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2:14" ht="12.75" customHeight="1" x14ac:dyDescent="0.3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2:14" ht="12.75" customHeight="1" x14ac:dyDescent="0.3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2:14" ht="12.75" customHeight="1" x14ac:dyDescent="0.3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2:14" ht="12.75" customHeight="1" x14ac:dyDescent="0.3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2:14" ht="12.75" customHeight="1" x14ac:dyDescent="0.3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2:14" ht="12.75" customHeight="1" x14ac:dyDescent="0.3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2:14" ht="12.75" customHeight="1" x14ac:dyDescent="0.3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2:14" ht="12.75" customHeight="1" x14ac:dyDescent="0.3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2:14" ht="12.75" customHeight="1" x14ac:dyDescent="0.3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2:14" ht="12.75" customHeight="1" x14ac:dyDescent="0.3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2:14" ht="12.75" customHeight="1" x14ac:dyDescent="0.3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2:14" ht="12.75" customHeight="1" x14ac:dyDescent="0.3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2:14" ht="12.75" customHeight="1" x14ac:dyDescent="0.3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2:14" ht="12.75" customHeight="1" x14ac:dyDescent="0.3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2:14" ht="12.75" customHeight="1" x14ac:dyDescent="0.3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2:14" ht="12.75" customHeight="1" x14ac:dyDescent="0.3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2:14" ht="12.75" customHeight="1" x14ac:dyDescent="0.3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2:14" ht="12.75" customHeight="1" x14ac:dyDescent="0.3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2:14" ht="12.75" customHeight="1" x14ac:dyDescent="0.3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2:14" ht="12.75" customHeight="1" x14ac:dyDescent="0.3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2:14" ht="12.75" customHeight="1" x14ac:dyDescent="0.3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2:14" ht="12.75" customHeight="1" x14ac:dyDescent="0.3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2:14" ht="12.75" customHeight="1" x14ac:dyDescent="0.3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2:14" ht="12.75" customHeight="1" x14ac:dyDescent="0.3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2:14" ht="12.75" customHeight="1" x14ac:dyDescent="0.3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2:14" ht="12.75" customHeight="1" x14ac:dyDescent="0.3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2:14" ht="12.75" customHeight="1" x14ac:dyDescent="0.3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2:14" ht="12.75" customHeight="1" x14ac:dyDescent="0.3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2:14" ht="12.75" customHeight="1" x14ac:dyDescent="0.3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2:14" ht="12.75" customHeight="1" x14ac:dyDescent="0.3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2:14" ht="12.75" customHeight="1" x14ac:dyDescent="0.3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2:14" ht="12.75" customHeight="1" x14ac:dyDescent="0.3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2:14" ht="12.75" customHeight="1" x14ac:dyDescent="0.3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2:14" ht="12.75" customHeight="1" x14ac:dyDescent="0.3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2:14" ht="12.75" customHeight="1" x14ac:dyDescent="0.3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2:14" ht="12.75" customHeight="1" x14ac:dyDescent="0.3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2:14" ht="12.75" customHeight="1" x14ac:dyDescent="0.3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2:14" ht="12.75" customHeight="1" x14ac:dyDescent="0.3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2:14" ht="12.75" customHeight="1" x14ac:dyDescent="0.3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2:14" ht="12.75" customHeight="1" x14ac:dyDescent="0.3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2:14" ht="12.75" customHeight="1" x14ac:dyDescent="0.3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2:14" ht="12.75" customHeight="1" x14ac:dyDescent="0.3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2:14" ht="12.75" customHeight="1" x14ac:dyDescent="0.3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2:14" ht="12.75" customHeight="1" x14ac:dyDescent="0.3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2:14" ht="12.75" customHeight="1" x14ac:dyDescent="0.3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2:14" ht="12.75" customHeight="1" x14ac:dyDescent="0.3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2:14" ht="12.75" customHeight="1" x14ac:dyDescent="0.3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2:14" ht="12.75" customHeight="1" x14ac:dyDescent="0.3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2:14" ht="12.75" customHeight="1" x14ac:dyDescent="0.3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2:14" ht="12.75" customHeight="1" x14ac:dyDescent="0.3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2:14" ht="12.75" customHeight="1" x14ac:dyDescent="0.3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2:14" ht="12.75" customHeight="1" x14ac:dyDescent="0.3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2:14" ht="12.75" customHeight="1" x14ac:dyDescent="0.3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2:14" ht="12.75" customHeight="1" x14ac:dyDescent="0.3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2:14" ht="12.75" customHeight="1" x14ac:dyDescent="0.3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2:14" ht="12.75" customHeight="1" x14ac:dyDescent="0.3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2:14" ht="12.75" customHeight="1" x14ac:dyDescent="0.3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2:14" ht="12.75" customHeight="1" x14ac:dyDescent="0.3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2:14" ht="12.75" customHeight="1" x14ac:dyDescent="0.3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2:14" ht="12.75" customHeight="1" x14ac:dyDescent="0.3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2:14" ht="12.75" customHeight="1" x14ac:dyDescent="0.3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2:14" ht="12.75" customHeight="1" x14ac:dyDescent="0.3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2:14" ht="12.75" customHeight="1" x14ac:dyDescent="0.3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2:14" ht="12.75" customHeight="1" x14ac:dyDescent="0.3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2:14" ht="12.75" customHeight="1" x14ac:dyDescent="0.3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2:14" ht="12.75" customHeight="1" x14ac:dyDescent="0.3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2:14" ht="12.75" customHeight="1" x14ac:dyDescent="0.3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2:14" ht="12.75" customHeight="1" x14ac:dyDescent="0.3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2:14" ht="12.75" customHeight="1" x14ac:dyDescent="0.3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2:14" ht="12.75" customHeight="1" x14ac:dyDescent="0.3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2:14" ht="12.75" customHeight="1" x14ac:dyDescent="0.3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2:14" ht="12.75" customHeight="1" x14ac:dyDescent="0.3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2:14" ht="12.75" customHeight="1" x14ac:dyDescent="0.3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2:14" ht="12.75" customHeight="1" x14ac:dyDescent="0.3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2:14" ht="12.75" customHeight="1" x14ac:dyDescent="0.3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2:14" ht="12.75" customHeight="1" x14ac:dyDescent="0.3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2:14" ht="12.75" customHeight="1" x14ac:dyDescent="0.3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2:14" ht="12.75" customHeight="1" x14ac:dyDescent="0.3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2:14" ht="12.75" customHeight="1" x14ac:dyDescent="0.3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2:14" ht="12.75" customHeight="1" x14ac:dyDescent="0.3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2:14" ht="12.75" customHeight="1" x14ac:dyDescent="0.3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2:14" ht="12.75" customHeight="1" x14ac:dyDescent="0.3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2:14" ht="12.75" customHeight="1" x14ac:dyDescent="0.3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2:14" ht="12.75" customHeight="1" x14ac:dyDescent="0.3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2:14" ht="12.75" customHeight="1" x14ac:dyDescent="0.3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2:14" ht="12.75" customHeight="1" x14ac:dyDescent="0.3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2:14" ht="12.75" customHeight="1" x14ac:dyDescent="0.3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2:14" ht="12.75" customHeight="1" x14ac:dyDescent="0.3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2:14" ht="12.75" customHeight="1" x14ac:dyDescent="0.3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2:14" ht="12.75" customHeight="1" x14ac:dyDescent="0.3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2:14" ht="12.75" customHeight="1" x14ac:dyDescent="0.3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2:14" ht="12.75" customHeight="1" x14ac:dyDescent="0.3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2:14" ht="12.75" customHeight="1" x14ac:dyDescent="0.3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2:14" ht="12.75" customHeight="1" x14ac:dyDescent="0.3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2:14" ht="12.75" customHeight="1" x14ac:dyDescent="0.3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2:14" ht="12.75" customHeight="1" x14ac:dyDescent="0.3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2:14" ht="12.75" customHeight="1" x14ac:dyDescent="0.3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2:14" ht="12.75" customHeight="1" x14ac:dyDescent="0.3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2:14" ht="12.75" customHeight="1" x14ac:dyDescent="0.3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2:14" ht="12.75" customHeight="1" x14ac:dyDescent="0.3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2:14" ht="12.75" customHeight="1" x14ac:dyDescent="0.3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2:14" ht="12.75" customHeight="1" x14ac:dyDescent="0.3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2:14" ht="12.75" customHeight="1" x14ac:dyDescent="0.3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2:14" ht="12.75" customHeight="1" x14ac:dyDescent="0.3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2:14" ht="12.75" customHeight="1" x14ac:dyDescent="0.3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2:14" ht="12.75" customHeight="1" x14ac:dyDescent="0.3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2:14" ht="12.75" customHeight="1" x14ac:dyDescent="0.3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2:14" ht="12.75" customHeight="1" x14ac:dyDescent="0.3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2:14" ht="12.75" customHeight="1" x14ac:dyDescent="0.3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</row>
    <row r="450" spans="2:14" ht="12.75" customHeight="1" x14ac:dyDescent="0.3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2:14" ht="12.75" customHeight="1" x14ac:dyDescent="0.3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</row>
    <row r="452" spans="2:14" ht="12.75" customHeight="1" x14ac:dyDescent="0.3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</row>
    <row r="453" spans="2:14" ht="12.75" customHeight="1" x14ac:dyDescent="0.3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</row>
    <row r="454" spans="2:14" ht="12.75" customHeight="1" x14ac:dyDescent="0.3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</row>
    <row r="455" spans="2:14" ht="12.75" customHeight="1" x14ac:dyDescent="0.3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</row>
    <row r="456" spans="2:14" ht="12.75" customHeight="1" x14ac:dyDescent="0.3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</row>
    <row r="457" spans="2:14" ht="12.75" customHeight="1" x14ac:dyDescent="0.3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</row>
    <row r="458" spans="2:14" ht="12.75" customHeight="1" x14ac:dyDescent="0.3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</row>
    <row r="459" spans="2:14" ht="12.75" customHeight="1" x14ac:dyDescent="0.3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</row>
    <row r="460" spans="2:14" ht="12.75" customHeight="1" x14ac:dyDescent="0.3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</row>
    <row r="461" spans="2:14" ht="12.75" customHeight="1" x14ac:dyDescent="0.3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</row>
    <row r="462" spans="2:14" ht="12.75" customHeight="1" x14ac:dyDescent="0.3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</row>
    <row r="463" spans="2:14" ht="12.75" customHeight="1" x14ac:dyDescent="0.3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</row>
    <row r="464" spans="2:14" ht="12.75" customHeight="1" x14ac:dyDescent="0.3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</row>
    <row r="465" spans="2:14" ht="12.75" customHeight="1" x14ac:dyDescent="0.3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</row>
    <row r="466" spans="2:14" ht="12.75" customHeight="1" x14ac:dyDescent="0.3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</row>
    <row r="467" spans="2:14" ht="12.75" customHeight="1" x14ac:dyDescent="0.3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</row>
    <row r="468" spans="2:14" ht="12.75" customHeight="1" x14ac:dyDescent="0.3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</row>
    <row r="469" spans="2:14" ht="12.75" customHeight="1" x14ac:dyDescent="0.3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</row>
    <row r="470" spans="2:14" ht="12.75" customHeight="1" x14ac:dyDescent="0.3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</row>
    <row r="471" spans="2:14" ht="12.75" customHeight="1" x14ac:dyDescent="0.3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</row>
    <row r="472" spans="2:14" ht="12.75" customHeight="1" x14ac:dyDescent="0.3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</row>
    <row r="473" spans="2:14" ht="12.75" customHeight="1" x14ac:dyDescent="0.3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</row>
    <row r="474" spans="2:14" ht="12.75" customHeight="1" x14ac:dyDescent="0.3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</row>
    <row r="475" spans="2:14" ht="12.75" customHeight="1" x14ac:dyDescent="0.3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</row>
    <row r="476" spans="2:14" ht="12.75" customHeight="1" x14ac:dyDescent="0.3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</row>
    <row r="477" spans="2:14" ht="12.75" customHeight="1" x14ac:dyDescent="0.3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</row>
    <row r="478" spans="2:14" ht="12.75" customHeight="1" x14ac:dyDescent="0.3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</row>
    <row r="479" spans="2:14" ht="12.75" customHeight="1" x14ac:dyDescent="0.3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</row>
    <row r="480" spans="2:14" ht="12.75" customHeight="1" x14ac:dyDescent="0.3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</row>
    <row r="481" spans="2:14" ht="12.75" customHeight="1" x14ac:dyDescent="0.3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</row>
    <row r="482" spans="2:14" ht="12.75" customHeight="1" x14ac:dyDescent="0.3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</row>
    <row r="483" spans="2:14" ht="12.75" customHeight="1" x14ac:dyDescent="0.3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</row>
    <row r="484" spans="2:14" ht="12.75" customHeight="1" x14ac:dyDescent="0.3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</row>
    <row r="485" spans="2:14" ht="12.75" customHeight="1" x14ac:dyDescent="0.3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</row>
    <row r="486" spans="2:14" ht="12.75" customHeight="1" x14ac:dyDescent="0.3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</row>
    <row r="487" spans="2:14" ht="12.75" customHeight="1" x14ac:dyDescent="0.3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</row>
    <row r="488" spans="2:14" ht="12.75" customHeight="1" x14ac:dyDescent="0.3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</row>
    <row r="489" spans="2:14" ht="12.75" customHeight="1" x14ac:dyDescent="0.3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</row>
    <row r="490" spans="2:14" ht="12.75" customHeight="1" x14ac:dyDescent="0.3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</row>
    <row r="491" spans="2:14" ht="12.75" customHeight="1" x14ac:dyDescent="0.3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</row>
    <row r="492" spans="2:14" ht="12.75" customHeight="1" x14ac:dyDescent="0.3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</row>
    <row r="493" spans="2:14" ht="12.75" customHeight="1" x14ac:dyDescent="0.3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</row>
    <row r="494" spans="2:14" ht="12.75" customHeight="1" x14ac:dyDescent="0.3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</row>
    <row r="495" spans="2:14" ht="12.75" customHeight="1" x14ac:dyDescent="0.3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</row>
    <row r="496" spans="2:14" ht="12.75" customHeight="1" x14ac:dyDescent="0.3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</row>
    <row r="497" spans="2:14" ht="12.75" customHeight="1" x14ac:dyDescent="0.3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</row>
    <row r="498" spans="2:14" ht="12.75" customHeight="1" x14ac:dyDescent="0.3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</row>
    <row r="499" spans="2:14" ht="12.75" customHeight="1" x14ac:dyDescent="0.3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</row>
    <row r="500" spans="2:14" ht="12.75" customHeight="1" x14ac:dyDescent="0.3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</row>
    <row r="501" spans="2:14" ht="12.75" customHeight="1" x14ac:dyDescent="0.3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</row>
    <row r="502" spans="2:14" ht="12.75" customHeight="1" x14ac:dyDescent="0.3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</row>
    <row r="503" spans="2:14" ht="12.75" customHeight="1" x14ac:dyDescent="0.3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</row>
    <row r="504" spans="2:14" ht="12.75" customHeight="1" x14ac:dyDescent="0.3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</row>
    <row r="505" spans="2:14" ht="12.75" customHeight="1" x14ac:dyDescent="0.3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</row>
    <row r="506" spans="2:14" ht="12.75" customHeight="1" x14ac:dyDescent="0.3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</row>
    <row r="507" spans="2:14" ht="12.75" customHeight="1" x14ac:dyDescent="0.3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</row>
    <row r="508" spans="2:14" ht="12.75" customHeight="1" x14ac:dyDescent="0.3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</row>
    <row r="509" spans="2:14" ht="12.75" customHeight="1" x14ac:dyDescent="0.3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</row>
    <row r="510" spans="2:14" ht="12.75" customHeight="1" x14ac:dyDescent="0.3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</row>
    <row r="511" spans="2:14" ht="12.75" customHeight="1" x14ac:dyDescent="0.3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</row>
    <row r="512" spans="2:14" ht="12.75" customHeight="1" x14ac:dyDescent="0.3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</row>
    <row r="513" spans="2:14" ht="12.75" customHeight="1" x14ac:dyDescent="0.3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</row>
    <row r="514" spans="2:14" ht="12.75" customHeight="1" x14ac:dyDescent="0.3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</row>
    <row r="515" spans="2:14" ht="12.75" customHeight="1" x14ac:dyDescent="0.3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</row>
    <row r="516" spans="2:14" ht="12.75" customHeight="1" x14ac:dyDescent="0.3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</row>
    <row r="517" spans="2:14" ht="12.75" customHeight="1" x14ac:dyDescent="0.3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</row>
    <row r="518" spans="2:14" ht="12.75" customHeight="1" x14ac:dyDescent="0.3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</row>
    <row r="519" spans="2:14" ht="12.75" customHeight="1" x14ac:dyDescent="0.3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</row>
    <row r="520" spans="2:14" ht="12.75" customHeight="1" x14ac:dyDescent="0.3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</row>
    <row r="521" spans="2:14" ht="12.75" customHeight="1" x14ac:dyDescent="0.3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</row>
    <row r="522" spans="2:14" ht="12.75" customHeight="1" x14ac:dyDescent="0.3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</row>
    <row r="523" spans="2:14" ht="12.75" customHeight="1" x14ac:dyDescent="0.3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</row>
    <row r="524" spans="2:14" ht="12.75" customHeight="1" x14ac:dyDescent="0.3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</row>
    <row r="525" spans="2:14" ht="12.75" customHeight="1" x14ac:dyDescent="0.3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</row>
    <row r="526" spans="2:14" ht="12.75" customHeight="1" x14ac:dyDescent="0.3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</row>
    <row r="527" spans="2:14" ht="12.75" customHeight="1" x14ac:dyDescent="0.3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</row>
    <row r="528" spans="2:14" ht="12.75" customHeight="1" x14ac:dyDescent="0.3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</row>
    <row r="529" spans="2:14" ht="12.75" customHeight="1" x14ac:dyDescent="0.3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</row>
    <row r="530" spans="2:14" ht="12.75" customHeight="1" x14ac:dyDescent="0.3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</row>
    <row r="531" spans="2:14" ht="12.75" customHeight="1" x14ac:dyDescent="0.3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</row>
    <row r="532" spans="2:14" ht="12.75" customHeight="1" x14ac:dyDescent="0.3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</row>
    <row r="533" spans="2:14" ht="12.75" customHeight="1" x14ac:dyDescent="0.3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</row>
    <row r="534" spans="2:14" ht="12.75" customHeight="1" x14ac:dyDescent="0.3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</row>
    <row r="535" spans="2:14" ht="12.75" customHeight="1" x14ac:dyDescent="0.3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</row>
    <row r="536" spans="2:14" ht="12.75" customHeight="1" x14ac:dyDescent="0.3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</row>
    <row r="537" spans="2:14" ht="12.75" customHeight="1" x14ac:dyDescent="0.3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</row>
    <row r="538" spans="2:14" ht="12.75" customHeight="1" x14ac:dyDescent="0.3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</row>
    <row r="539" spans="2:14" ht="12.75" customHeight="1" x14ac:dyDescent="0.3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</row>
    <row r="540" spans="2:14" ht="12.75" customHeight="1" x14ac:dyDescent="0.3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</row>
    <row r="541" spans="2:14" ht="12.75" customHeight="1" x14ac:dyDescent="0.3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</row>
    <row r="542" spans="2:14" ht="12.75" customHeight="1" x14ac:dyDescent="0.3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</row>
    <row r="543" spans="2:14" ht="12.75" customHeight="1" x14ac:dyDescent="0.3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</row>
    <row r="544" spans="2:14" ht="12.75" customHeight="1" x14ac:dyDescent="0.3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</row>
    <row r="545" spans="2:14" ht="12.75" customHeight="1" x14ac:dyDescent="0.3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</row>
    <row r="546" spans="2:14" ht="12.75" customHeight="1" x14ac:dyDescent="0.3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</row>
    <row r="547" spans="2:14" ht="12.75" customHeight="1" x14ac:dyDescent="0.3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</row>
    <row r="548" spans="2:14" ht="12.75" customHeight="1" x14ac:dyDescent="0.3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</row>
    <row r="549" spans="2:14" ht="12.75" customHeight="1" x14ac:dyDescent="0.3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</row>
    <row r="550" spans="2:14" ht="12.75" customHeight="1" x14ac:dyDescent="0.3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</row>
    <row r="551" spans="2:14" ht="12.75" customHeight="1" x14ac:dyDescent="0.3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</row>
    <row r="552" spans="2:14" ht="12.75" customHeight="1" x14ac:dyDescent="0.3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</row>
    <row r="553" spans="2:14" ht="12.75" customHeight="1" x14ac:dyDescent="0.3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</row>
    <row r="554" spans="2:14" ht="12.75" customHeight="1" x14ac:dyDescent="0.3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</row>
    <row r="555" spans="2:14" ht="12.75" customHeight="1" x14ac:dyDescent="0.3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</row>
    <row r="556" spans="2:14" ht="12.75" customHeight="1" x14ac:dyDescent="0.3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</row>
    <row r="557" spans="2:14" ht="12.75" customHeight="1" x14ac:dyDescent="0.3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</row>
    <row r="558" spans="2:14" ht="12.75" customHeight="1" x14ac:dyDescent="0.3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</row>
    <row r="559" spans="2:14" ht="12.75" customHeight="1" x14ac:dyDescent="0.3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</row>
    <row r="560" spans="2:14" ht="12.75" customHeight="1" x14ac:dyDescent="0.3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</row>
    <row r="561" spans="2:14" ht="12.75" customHeight="1" x14ac:dyDescent="0.3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</row>
    <row r="562" spans="2:14" ht="12.75" customHeight="1" x14ac:dyDescent="0.3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</row>
    <row r="563" spans="2:14" ht="12.75" customHeight="1" x14ac:dyDescent="0.3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</row>
    <row r="564" spans="2:14" ht="12.75" customHeight="1" x14ac:dyDescent="0.3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</row>
    <row r="565" spans="2:14" ht="12.75" customHeight="1" x14ac:dyDescent="0.3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</row>
    <row r="566" spans="2:14" ht="12.75" customHeight="1" x14ac:dyDescent="0.3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</row>
    <row r="567" spans="2:14" ht="12.75" customHeight="1" x14ac:dyDescent="0.3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</row>
    <row r="568" spans="2:14" ht="12.75" customHeight="1" x14ac:dyDescent="0.3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</row>
    <row r="569" spans="2:14" ht="12.75" customHeight="1" x14ac:dyDescent="0.3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</row>
    <row r="570" spans="2:14" ht="12.75" customHeight="1" x14ac:dyDescent="0.3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</row>
    <row r="571" spans="2:14" ht="12.75" customHeight="1" x14ac:dyDescent="0.3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</row>
    <row r="572" spans="2:14" ht="12.75" customHeight="1" x14ac:dyDescent="0.3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</row>
    <row r="573" spans="2:14" ht="12.75" customHeight="1" x14ac:dyDescent="0.3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</row>
    <row r="574" spans="2:14" ht="12.75" customHeight="1" x14ac:dyDescent="0.3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</row>
    <row r="575" spans="2:14" ht="12.75" customHeight="1" x14ac:dyDescent="0.3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</row>
    <row r="576" spans="2:14" ht="12.75" customHeight="1" x14ac:dyDescent="0.3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</row>
    <row r="577" spans="2:14" ht="12.75" customHeight="1" x14ac:dyDescent="0.3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</row>
    <row r="578" spans="2:14" ht="12.75" customHeight="1" x14ac:dyDescent="0.3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</row>
    <row r="579" spans="2:14" ht="12.75" customHeight="1" x14ac:dyDescent="0.3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</row>
    <row r="580" spans="2:14" ht="12.75" customHeight="1" x14ac:dyDescent="0.3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</row>
    <row r="581" spans="2:14" ht="12.75" customHeight="1" x14ac:dyDescent="0.3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</row>
    <row r="582" spans="2:14" ht="12.75" customHeight="1" x14ac:dyDescent="0.3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</row>
    <row r="583" spans="2:14" ht="12.75" customHeight="1" x14ac:dyDescent="0.3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</row>
    <row r="584" spans="2:14" ht="12.75" customHeight="1" x14ac:dyDescent="0.3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</row>
    <row r="585" spans="2:14" ht="12.75" customHeight="1" x14ac:dyDescent="0.3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</row>
    <row r="586" spans="2:14" ht="12.75" customHeight="1" x14ac:dyDescent="0.3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</row>
    <row r="587" spans="2:14" ht="12.75" customHeight="1" x14ac:dyDescent="0.3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</row>
    <row r="588" spans="2:14" ht="12.75" customHeight="1" x14ac:dyDescent="0.3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</row>
    <row r="589" spans="2:14" ht="12.75" customHeight="1" x14ac:dyDescent="0.3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</row>
    <row r="590" spans="2:14" ht="12.75" customHeight="1" x14ac:dyDescent="0.3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</row>
    <row r="591" spans="2:14" ht="12.75" customHeight="1" x14ac:dyDescent="0.3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</row>
    <row r="592" spans="2:14" ht="12.75" customHeight="1" x14ac:dyDescent="0.3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</row>
    <row r="593" spans="2:14" ht="12.75" customHeight="1" x14ac:dyDescent="0.3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</row>
    <row r="594" spans="2:14" ht="12.75" customHeight="1" x14ac:dyDescent="0.3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</row>
    <row r="595" spans="2:14" ht="12.75" customHeight="1" x14ac:dyDescent="0.3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</row>
    <row r="596" spans="2:14" ht="12.75" customHeight="1" x14ac:dyDescent="0.3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</row>
    <row r="597" spans="2:14" ht="12.75" customHeight="1" x14ac:dyDescent="0.3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</row>
    <row r="598" spans="2:14" ht="12.75" customHeight="1" x14ac:dyDescent="0.3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</row>
    <row r="599" spans="2:14" ht="12.75" customHeight="1" x14ac:dyDescent="0.3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</row>
    <row r="600" spans="2:14" ht="12.75" customHeight="1" x14ac:dyDescent="0.3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</row>
    <row r="601" spans="2:14" ht="12.75" customHeight="1" x14ac:dyDescent="0.3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</row>
    <row r="602" spans="2:14" ht="12.75" customHeight="1" x14ac:dyDescent="0.3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</row>
    <row r="603" spans="2:14" ht="12.75" customHeight="1" x14ac:dyDescent="0.3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</row>
    <row r="604" spans="2:14" ht="12.75" customHeight="1" x14ac:dyDescent="0.3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</row>
    <row r="605" spans="2:14" ht="12.75" customHeight="1" x14ac:dyDescent="0.3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</row>
    <row r="606" spans="2:14" ht="12.75" customHeight="1" x14ac:dyDescent="0.3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</row>
    <row r="607" spans="2:14" ht="12.75" customHeight="1" x14ac:dyDescent="0.3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</row>
    <row r="608" spans="2:14" ht="12.75" customHeight="1" x14ac:dyDescent="0.3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</row>
    <row r="609" spans="2:14" ht="12.75" customHeight="1" x14ac:dyDescent="0.3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</row>
    <row r="610" spans="2:14" ht="12.75" customHeight="1" x14ac:dyDescent="0.3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</row>
    <row r="611" spans="2:14" ht="12.75" customHeight="1" x14ac:dyDescent="0.3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</row>
    <row r="612" spans="2:14" ht="12.75" customHeight="1" x14ac:dyDescent="0.3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</row>
    <row r="613" spans="2:14" ht="12.75" customHeight="1" x14ac:dyDescent="0.3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</row>
    <row r="614" spans="2:14" ht="12.75" customHeight="1" x14ac:dyDescent="0.3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</row>
    <row r="615" spans="2:14" ht="12.75" customHeight="1" x14ac:dyDescent="0.3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</row>
    <row r="616" spans="2:14" ht="12.75" customHeight="1" x14ac:dyDescent="0.3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</row>
    <row r="617" spans="2:14" ht="12.75" customHeight="1" x14ac:dyDescent="0.3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</row>
    <row r="618" spans="2:14" ht="12.75" customHeight="1" x14ac:dyDescent="0.3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</row>
    <row r="619" spans="2:14" ht="12.75" customHeight="1" x14ac:dyDescent="0.3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</row>
    <row r="620" spans="2:14" ht="12.75" customHeight="1" x14ac:dyDescent="0.3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</row>
    <row r="621" spans="2:14" ht="12.75" customHeight="1" x14ac:dyDescent="0.3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</row>
    <row r="622" spans="2:14" ht="12.75" customHeight="1" x14ac:dyDescent="0.3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</row>
    <row r="623" spans="2:14" ht="12.75" customHeight="1" x14ac:dyDescent="0.3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</row>
    <row r="624" spans="2:14" ht="12.75" customHeight="1" x14ac:dyDescent="0.3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</row>
    <row r="625" spans="2:14" ht="12.75" customHeight="1" x14ac:dyDescent="0.3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</row>
    <row r="626" spans="2:14" ht="12.75" customHeight="1" x14ac:dyDescent="0.3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</row>
    <row r="627" spans="2:14" ht="12.75" customHeight="1" x14ac:dyDescent="0.3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</row>
    <row r="628" spans="2:14" ht="12.75" customHeight="1" x14ac:dyDescent="0.3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</row>
    <row r="629" spans="2:14" ht="12.75" customHeight="1" x14ac:dyDescent="0.3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</row>
    <row r="630" spans="2:14" ht="12.75" customHeight="1" x14ac:dyDescent="0.3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</row>
    <row r="631" spans="2:14" ht="12.75" customHeight="1" x14ac:dyDescent="0.3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</row>
    <row r="632" spans="2:14" ht="12.75" customHeight="1" x14ac:dyDescent="0.3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</row>
    <row r="633" spans="2:14" ht="12.75" customHeight="1" x14ac:dyDescent="0.3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</row>
    <row r="634" spans="2:14" ht="12.75" customHeight="1" x14ac:dyDescent="0.3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</row>
    <row r="635" spans="2:14" ht="12.75" customHeight="1" x14ac:dyDescent="0.3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</row>
    <row r="636" spans="2:14" ht="12.75" customHeight="1" x14ac:dyDescent="0.3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</row>
    <row r="637" spans="2:14" ht="12.75" customHeight="1" x14ac:dyDescent="0.3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</row>
    <row r="638" spans="2:14" ht="12.75" customHeight="1" x14ac:dyDescent="0.3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</row>
    <row r="639" spans="2:14" ht="12.75" customHeight="1" x14ac:dyDescent="0.3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</row>
    <row r="640" spans="2:14" ht="12.75" customHeight="1" x14ac:dyDescent="0.3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</row>
    <row r="641" spans="2:14" ht="12.75" customHeight="1" x14ac:dyDescent="0.3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</row>
    <row r="642" spans="2:14" ht="12.75" customHeight="1" x14ac:dyDescent="0.3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</row>
    <row r="643" spans="2:14" ht="12.75" customHeight="1" x14ac:dyDescent="0.3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</row>
    <row r="644" spans="2:14" ht="12.75" customHeight="1" x14ac:dyDescent="0.3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</row>
    <row r="645" spans="2:14" ht="12.75" customHeight="1" x14ac:dyDescent="0.3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</row>
    <row r="646" spans="2:14" ht="12.75" customHeight="1" x14ac:dyDescent="0.3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</row>
    <row r="647" spans="2:14" ht="12.75" customHeight="1" x14ac:dyDescent="0.3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</row>
    <row r="648" spans="2:14" ht="12.75" customHeight="1" x14ac:dyDescent="0.3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</row>
    <row r="649" spans="2:14" ht="12.75" customHeight="1" x14ac:dyDescent="0.3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</row>
    <row r="650" spans="2:14" ht="12.75" customHeight="1" x14ac:dyDescent="0.3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</row>
    <row r="651" spans="2:14" ht="12.75" customHeight="1" x14ac:dyDescent="0.3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</row>
    <row r="652" spans="2:14" ht="12.75" customHeight="1" x14ac:dyDescent="0.3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</row>
    <row r="653" spans="2:14" ht="12.75" customHeight="1" x14ac:dyDescent="0.3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</row>
    <row r="654" spans="2:14" ht="12.75" customHeight="1" x14ac:dyDescent="0.3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</row>
    <row r="655" spans="2:14" ht="12.75" customHeight="1" x14ac:dyDescent="0.3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</row>
    <row r="656" spans="2:14" ht="12.75" customHeight="1" x14ac:dyDescent="0.3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</row>
    <row r="657" spans="2:14" ht="12.75" customHeight="1" x14ac:dyDescent="0.3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</row>
    <row r="658" spans="2:14" ht="12.75" customHeight="1" x14ac:dyDescent="0.3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</row>
    <row r="659" spans="2:14" ht="12.75" customHeight="1" x14ac:dyDescent="0.3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</row>
    <row r="660" spans="2:14" ht="12.75" customHeight="1" x14ac:dyDescent="0.3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</row>
    <row r="661" spans="2:14" ht="12.75" customHeight="1" x14ac:dyDescent="0.3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</row>
    <row r="662" spans="2:14" ht="12.75" customHeight="1" x14ac:dyDescent="0.3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</row>
    <row r="663" spans="2:14" ht="12.75" customHeight="1" x14ac:dyDescent="0.3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</row>
    <row r="664" spans="2:14" ht="12.75" customHeight="1" x14ac:dyDescent="0.3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</row>
    <row r="665" spans="2:14" ht="12.75" customHeight="1" x14ac:dyDescent="0.3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</row>
    <row r="666" spans="2:14" ht="12.75" customHeight="1" x14ac:dyDescent="0.3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</row>
    <row r="667" spans="2:14" ht="12.75" customHeight="1" x14ac:dyDescent="0.3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</row>
    <row r="668" spans="2:14" ht="12.75" customHeight="1" x14ac:dyDescent="0.3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</row>
    <row r="669" spans="2:14" ht="12.75" customHeight="1" x14ac:dyDescent="0.3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</row>
    <row r="670" spans="2:14" ht="12.75" customHeight="1" x14ac:dyDescent="0.3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</row>
    <row r="671" spans="2:14" ht="12.75" customHeight="1" x14ac:dyDescent="0.3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</row>
    <row r="672" spans="2:14" ht="12.75" customHeight="1" x14ac:dyDescent="0.3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</row>
    <row r="673" spans="2:14" ht="12.75" customHeight="1" x14ac:dyDescent="0.3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</row>
    <row r="674" spans="2:14" ht="12.75" customHeight="1" x14ac:dyDescent="0.3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</row>
    <row r="675" spans="2:14" ht="12.75" customHeight="1" x14ac:dyDescent="0.3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</row>
    <row r="676" spans="2:14" ht="12.75" customHeight="1" x14ac:dyDescent="0.3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</row>
    <row r="677" spans="2:14" ht="12.75" customHeight="1" x14ac:dyDescent="0.3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</row>
    <row r="678" spans="2:14" ht="12.75" customHeight="1" x14ac:dyDescent="0.3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</row>
    <row r="679" spans="2:14" ht="12.75" customHeight="1" x14ac:dyDescent="0.3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</row>
    <row r="680" spans="2:14" ht="12.75" customHeight="1" x14ac:dyDescent="0.3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</row>
    <row r="681" spans="2:14" ht="12.75" customHeight="1" x14ac:dyDescent="0.3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</row>
    <row r="682" spans="2:14" ht="12.75" customHeight="1" x14ac:dyDescent="0.3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</row>
    <row r="683" spans="2:14" ht="12.75" customHeight="1" x14ac:dyDescent="0.3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</row>
    <row r="684" spans="2:14" ht="12.75" customHeight="1" x14ac:dyDescent="0.3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</row>
    <row r="685" spans="2:14" ht="12.75" customHeight="1" x14ac:dyDescent="0.3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</row>
    <row r="686" spans="2:14" ht="12.75" customHeight="1" x14ac:dyDescent="0.3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</row>
    <row r="687" spans="2:14" ht="12.75" customHeight="1" x14ac:dyDescent="0.3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</row>
    <row r="688" spans="2:14" ht="12.75" customHeight="1" x14ac:dyDescent="0.3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</row>
    <row r="689" spans="2:14" ht="12.75" customHeight="1" x14ac:dyDescent="0.3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</row>
    <row r="690" spans="2:14" ht="12.75" customHeight="1" x14ac:dyDescent="0.3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</row>
    <row r="691" spans="2:14" ht="12.75" customHeight="1" x14ac:dyDescent="0.3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</row>
    <row r="692" spans="2:14" ht="12.75" customHeight="1" x14ac:dyDescent="0.3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</row>
    <row r="693" spans="2:14" ht="12.75" customHeight="1" x14ac:dyDescent="0.3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</row>
    <row r="694" spans="2:14" ht="12.75" customHeight="1" x14ac:dyDescent="0.3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</row>
    <row r="695" spans="2:14" ht="12.75" customHeight="1" x14ac:dyDescent="0.3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</row>
    <row r="696" spans="2:14" ht="12.75" customHeight="1" x14ac:dyDescent="0.3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</row>
    <row r="697" spans="2:14" ht="12.75" customHeight="1" x14ac:dyDescent="0.3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</row>
    <row r="698" spans="2:14" ht="12.75" customHeight="1" x14ac:dyDescent="0.3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</row>
    <row r="699" spans="2:14" ht="12.75" customHeight="1" x14ac:dyDescent="0.3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</row>
    <row r="700" spans="2:14" ht="12.75" customHeight="1" x14ac:dyDescent="0.3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</row>
    <row r="701" spans="2:14" ht="12.75" customHeight="1" x14ac:dyDescent="0.3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</row>
    <row r="702" spans="2:14" ht="12.75" customHeight="1" x14ac:dyDescent="0.3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</row>
    <row r="703" spans="2:14" ht="12.75" customHeight="1" x14ac:dyDescent="0.3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</row>
    <row r="704" spans="2:14" ht="12.75" customHeight="1" x14ac:dyDescent="0.3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</row>
    <row r="705" spans="2:14" ht="12.75" customHeight="1" x14ac:dyDescent="0.3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</row>
    <row r="706" spans="2:14" ht="12.75" customHeight="1" x14ac:dyDescent="0.3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</row>
    <row r="707" spans="2:14" ht="12.75" customHeight="1" x14ac:dyDescent="0.3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</row>
    <row r="708" spans="2:14" ht="12.75" customHeight="1" x14ac:dyDescent="0.3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</row>
    <row r="709" spans="2:14" ht="12.75" customHeight="1" x14ac:dyDescent="0.3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</row>
    <row r="710" spans="2:14" ht="12.75" customHeight="1" x14ac:dyDescent="0.3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</row>
    <row r="711" spans="2:14" ht="12.75" customHeight="1" x14ac:dyDescent="0.3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</row>
    <row r="712" spans="2:14" ht="12.75" customHeight="1" x14ac:dyDescent="0.3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</row>
    <row r="713" spans="2:14" ht="12.75" customHeight="1" x14ac:dyDescent="0.3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</row>
    <row r="714" spans="2:14" ht="12.75" customHeight="1" x14ac:dyDescent="0.3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</row>
    <row r="715" spans="2:14" ht="12.75" customHeight="1" x14ac:dyDescent="0.3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</row>
    <row r="716" spans="2:14" ht="12.75" customHeight="1" x14ac:dyDescent="0.3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</row>
    <row r="717" spans="2:14" ht="12.75" customHeight="1" x14ac:dyDescent="0.3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</row>
    <row r="718" spans="2:14" ht="12.75" customHeight="1" x14ac:dyDescent="0.3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</row>
    <row r="719" spans="2:14" ht="12.75" customHeight="1" x14ac:dyDescent="0.3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</row>
    <row r="720" spans="2:14" ht="12.75" customHeight="1" x14ac:dyDescent="0.3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</row>
    <row r="721" spans="2:14" ht="12.75" customHeight="1" x14ac:dyDescent="0.3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</row>
    <row r="722" spans="2:14" ht="12.75" customHeight="1" x14ac:dyDescent="0.3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</row>
    <row r="723" spans="2:14" ht="12.75" customHeight="1" x14ac:dyDescent="0.3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</row>
    <row r="724" spans="2:14" ht="12.75" customHeight="1" x14ac:dyDescent="0.3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</row>
    <row r="725" spans="2:14" ht="12.75" customHeight="1" x14ac:dyDescent="0.3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</row>
    <row r="726" spans="2:14" ht="12.75" customHeight="1" x14ac:dyDescent="0.3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</row>
    <row r="727" spans="2:14" ht="12.75" customHeight="1" x14ac:dyDescent="0.3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</row>
    <row r="728" spans="2:14" ht="12.75" customHeight="1" x14ac:dyDescent="0.3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</row>
    <row r="729" spans="2:14" ht="12.75" customHeight="1" x14ac:dyDescent="0.3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</row>
    <row r="730" spans="2:14" ht="12.75" customHeight="1" x14ac:dyDescent="0.3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</row>
    <row r="731" spans="2:14" ht="12.75" customHeight="1" x14ac:dyDescent="0.3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</row>
    <row r="732" spans="2:14" ht="12.75" customHeight="1" x14ac:dyDescent="0.3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</row>
    <row r="733" spans="2:14" ht="12.75" customHeight="1" x14ac:dyDescent="0.3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</row>
    <row r="734" spans="2:14" ht="12.75" customHeight="1" x14ac:dyDescent="0.3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</row>
    <row r="735" spans="2:14" ht="12.75" customHeight="1" x14ac:dyDescent="0.3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</row>
    <row r="736" spans="2:14" ht="12.75" customHeight="1" x14ac:dyDescent="0.3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</row>
    <row r="737" spans="2:14" ht="12.75" customHeight="1" x14ac:dyDescent="0.3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</row>
    <row r="738" spans="2:14" ht="12.75" customHeight="1" x14ac:dyDescent="0.3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</row>
    <row r="739" spans="2:14" ht="12.75" customHeight="1" x14ac:dyDescent="0.3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</row>
    <row r="740" spans="2:14" ht="12.75" customHeight="1" x14ac:dyDescent="0.3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</row>
    <row r="741" spans="2:14" ht="12.75" customHeight="1" x14ac:dyDescent="0.3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</row>
    <row r="742" spans="2:14" ht="12.75" customHeight="1" x14ac:dyDescent="0.3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</row>
    <row r="743" spans="2:14" ht="12.75" customHeight="1" x14ac:dyDescent="0.3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</row>
    <row r="744" spans="2:14" ht="12.75" customHeight="1" x14ac:dyDescent="0.3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</row>
    <row r="745" spans="2:14" ht="12.75" customHeight="1" x14ac:dyDescent="0.3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</row>
    <row r="746" spans="2:14" ht="12.75" customHeight="1" x14ac:dyDescent="0.3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</row>
    <row r="747" spans="2:14" ht="12.75" customHeight="1" x14ac:dyDescent="0.3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</row>
    <row r="748" spans="2:14" ht="12.75" customHeight="1" x14ac:dyDescent="0.3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</row>
    <row r="749" spans="2:14" ht="12.75" customHeight="1" x14ac:dyDescent="0.3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</row>
    <row r="750" spans="2:14" ht="12.75" customHeight="1" x14ac:dyDescent="0.3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</row>
    <row r="751" spans="2:14" ht="12.75" customHeight="1" x14ac:dyDescent="0.3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</row>
    <row r="752" spans="2:14" ht="12.75" customHeight="1" x14ac:dyDescent="0.3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</row>
    <row r="753" spans="2:14" ht="12.75" customHeight="1" x14ac:dyDescent="0.3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</row>
    <row r="754" spans="2:14" ht="12.75" customHeight="1" x14ac:dyDescent="0.3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</row>
    <row r="755" spans="2:14" ht="12.75" customHeight="1" x14ac:dyDescent="0.3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</row>
    <row r="756" spans="2:14" ht="12.75" customHeight="1" x14ac:dyDescent="0.3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</row>
    <row r="757" spans="2:14" ht="12.75" customHeight="1" x14ac:dyDescent="0.3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</row>
    <row r="758" spans="2:14" ht="12.75" customHeight="1" x14ac:dyDescent="0.3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</row>
    <row r="759" spans="2:14" ht="12.75" customHeight="1" x14ac:dyDescent="0.3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</row>
    <row r="760" spans="2:14" ht="12.75" customHeight="1" x14ac:dyDescent="0.3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</row>
    <row r="761" spans="2:14" ht="12.75" customHeight="1" x14ac:dyDescent="0.3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</row>
    <row r="762" spans="2:14" ht="12.75" customHeight="1" x14ac:dyDescent="0.3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</row>
    <row r="763" spans="2:14" ht="12.75" customHeight="1" x14ac:dyDescent="0.3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</row>
    <row r="764" spans="2:14" ht="12.75" customHeight="1" x14ac:dyDescent="0.3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</row>
    <row r="765" spans="2:14" ht="12.75" customHeight="1" x14ac:dyDescent="0.3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</row>
    <row r="766" spans="2:14" ht="12.75" customHeight="1" x14ac:dyDescent="0.3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</row>
    <row r="767" spans="2:14" ht="12.75" customHeight="1" x14ac:dyDescent="0.3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</row>
    <row r="768" spans="2:14" ht="12.75" customHeight="1" x14ac:dyDescent="0.3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</row>
    <row r="769" spans="2:14" ht="12.75" customHeight="1" x14ac:dyDescent="0.3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</row>
    <row r="770" spans="2:14" ht="12.75" customHeight="1" x14ac:dyDescent="0.3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</row>
    <row r="771" spans="2:14" ht="12.75" customHeight="1" x14ac:dyDescent="0.3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</row>
    <row r="772" spans="2:14" ht="12.75" customHeight="1" x14ac:dyDescent="0.3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</row>
    <row r="773" spans="2:14" ht="12.75" customHeight="1" x14ac:dyDescent="0.3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</row>
    <row r="774" spans="2:14" ht="12.75" customHeight="1" x14ac:dyDescent="0.3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</row>
    <row r="775" spans="2:14" ht="12.75" customHeight="1" x14ac:dyDescent="0.3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</row>
    <row r="776" spans="2:14" ht="12.75" customHeight="1" x14ac:dyDescent="0.3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</row>
    <row r="777" spans="2:14" ht="12.75" customHeight="1" x14ac:dyDescent="0.3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</row>
    <row r="778" spans="2:14" ht="12.75" customHeight="1" x14ac:dyDescent="0.3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</row>
    <row r="779" spans="2:14" ht="12.75" customHeight="1" x14ac:dyDescent="0.3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</row>
    <row r="780" spans="2:14" ht="12.75" customHeight="1" x14ac:dyDescent="0.3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</row>
    <row r="781" spans="2:14" ht="12.75" customHeight="1" x14ac:dyDescent="0.3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</row>
    <row r="782" spans="2:14" ht="12.75" customHeight="1" x14ac:dyDescent="0.3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</row>
    <row r="783" spans="2:14" ht="12.75" customHeight="1" x14ac:dyDescent="0.3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</row>
    <row r="784" spans="2:14" ht="12.75" customHeight="1" x14ac:dyDescent="0.3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</row>
    <row r="785" spans="2:14" ht="12.75" customHeight="1" x14ac:dyDescent="0.3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</row>
    <row r="786" spans="2:14" ht="12.75" customHeight="1" x14ac:dyDescent="0.3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</row>
    <row r="787" spans="2:14" ht="12.75" customHeight="1" x14ac:dyDescent="0.3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</row>
    <row r="788" spans="2:14" ht="12.75" customHeight="1" x14ac:dyDescent="0.3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</row>
    <row r="789" spans="2:14" ht="12.75" customHeight="1" x14ac:dyDescent="0.3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</row>
    <row r="790" spans="2:14" ht="12.75" customHeight="1" x14ac:dyDescent="0.3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</row>
    <row r="791" spans="2:14" ht="12.75" customHeight="1" x14ac:dyDescent="0.3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</row>
    <row r="792" spans="2:14" ht="12.75" customHeight="1" x14ac:dyDescent="0.3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</row>
    <row r="793" spans="2:14" ht="12.75" customHeight="1" x14ac:dyDescent="0.3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</row>
    <row r="794" spans="2:14" ht="12.75" customHeight="1" x14ac:dyDescent="0.3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</row>
    <row r="795" spans="2:14" ht="12.75" customHeight="1" x14ac:dyDescent="0.3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</row>
    <row r="796" spans="2:14" ht="12.75" customHeight="1" x14ac:dyDescent="0.3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</row>
    <row r="797" spans="2:14" ht="12.75" customHeight="1" x14ac:dyDescent="0.3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</row>
    <row r="798" spans="2:14" ht="12.75" customHeight="1" x14ac:dyDescent="0.3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</row>
    <row r="799" spans="2:14" ht="12.75" customHeight="1" x14ac:dyDescent="0.3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</row>
    <row r="800" spans="2:14" ht="12.75" customHeight="1" x14ac:dyDescent="0.3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</row>
    <row r="801" spans="2:14" ht="12.75" customHeight="1" x14ac:dyDescent="0.3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</row>
    <row r="802" spans="2:14" ht="12.75" customHeight="1" x14ac:dyDescent="0.3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</row>
    <row r="803" spans="2:14" ht="12.75" customHeight="1" x14ac:dyDescent="0.3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</row>
    <row r="804" spans="2:14" ht="12.75" customHeight="1" x14ac:dyDescent="0.3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</row>
    <row r="805" spans="2:14" ht="12.75" customHeight="1" x14ac:dyDescent="0.3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</row>
    <row r="806" spans="2:14" ht="12.75" customHeight="1" x14ac:dyDescent="0.3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</row>
    <row r="807" spans="2:14" ht="12.75" customHeight="1" x14ac:dyDescent="0.3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</row>
    <row r="808" spans="2:14" ht="12.75" customHeight="1" x14ac:dyDescent="0.3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</row>
    <row r="809" spans="2:14" ht="12.75" customHeight="1" x14ac:dyDescent="0.3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</row>
    <row r="810" spans="2:14" ht="12.75" customHeight="1" x14ac:dyDescent="0.3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</row>
    <row r="811" spans="2:14" ht="12.75" customHeight="1" x14ac:dyDescent="0.3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</row>
    <row r="812" spans="2:14" ht="12.75" customHeight="1" x14ac:dyDescent="0.3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</row>
    <row r="813" spans="2:14" ht="12.75" customHeight="1" x14ac:dyDescent="0.3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</row>
    <row r="814" spans="2:14" ht="12.75" customHeight="1" x14ac:dyDescent="0.3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</row>
    <row r="815" spans="2:14" ht="12.75" customHeight="1" x14ac:dyDescent="0.3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</row>
    <row r="816" spans="2:14" ht="12.75" customHeight="1" x14ac:dyDescent="0.3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</row>
    <row r="817" spans="2:14" ht="12.75" customHeight="1" x14ac:dyDescent="0.3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</row>
    <row r="818" spans="2:14" ht="12.75" customHeight="1" x14ac:dyDescent="0.3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</row>
    <row r="819" spans="2:14" ht="12.75" customHeight="1" x14ac:dyDescent="0.3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</row>
    <row r="820" spans="2:14" ht="12.75" customHeight="1" x14ac:dyDescent="0.3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</row>
    <row r="821" spans="2:14" ht="12.75" customHeight="1" x14ac:dyDescent="0.3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</row>
    <row r="822" spans="2:14" ht="12.75" customHeight="1" x14ac:dyDescent="0.3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</row>
    <row r="823" spans="2:14" ht="12.75" customHeight="1" x14ac:dyDescent="0.3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</row>
    <row r="824" spans="2:14" ht="12.75" customHeight="1" x14ac:dyDescent="0.3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</row>
    <row r="825" spans="2:14" ht="12.75" customHeight="1" x14ac:dyDescent="0.3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</row>
    <row r="826" spans="2:14" ht="12.75" customHeight="1" x14ac:dyDescent="0.3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</row>
    <row r="827" spans="2:14" ht="12.75" customHeight="1" x14ac:dyDescent="0.3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</row>
    <row r="828" spans="2:14" ht="12.75" customHeight="1" x14ac:dyDescent="0.3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</row>
    <row r="829" spans="2:14" ht="12.75" customHeight="1" x14ac:dyDescent="0.3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</row>
    <row r="830" spans="2:14" ht="12.75" customHeight="1" x14ac:dyDescent="0.3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</row>
    <row r="831" spans="2:14" ht="12.75" customHeight="1" x14ac:dyDescent="0.3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</row>
    <row r="832" spans="2:14" ht="12.75" customHeight="1" x14ac:dyDescent="0.3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</row>
    <row r="833" spans="2:14" ht="12.75" customHeight="1" x14ac:dyDescent="0.3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</row>
    <row r="834" spans="2:14" ht="12.75" customHeight="1" x14ac:dyDescent="0.3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</row>
    <row r="835" spans="2:14" ht="12.75" customHeight="1" x14ac:dyDescent="0.3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</row>
    <row r="836" spans="2:14" ht="12.75" customHeight="1" x14ac:dyDescent="0.3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</row>
    <row r="837" spans="2:14" ht="12.75" customHeight="1" x14ac:dyDescent="0.3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</row>
    <row r="838" spans="2:14" ht="12.75" customHeight="1" x14ac:dyDescent="0.3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</row>
    <row r="839" spans="2:14" ht="12.75" customHeight="1" x14ac:dyDescent="0.3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</row>
    <row r="840" spans="2:14" ht="12.75" customHeight="1" x14ac:dyDescent="0.3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</row>
    <row r="841" spans="2:14" ht="12.75" customHeight="1" x14ac:dyDescent="0.3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</row>
    <row r="842" spans="2:14" ht="12.75" customHeight="1" x14ac:dyDescent="0.3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</row>
    <row r="843" spans="2:14" ht="12.75" customHeight="1" x14ac:dyDescent="0.3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</row>
    <row r="844" spans="2:14" ht="12.75" customHeight="1" x14ac:dyDescent="0.3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</row>
    <row r="845" spans="2:14" ht="12.75" customHeight="1" x14ac:dyDescent="0.3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</row>
    <row r="846" spans="2:14" ht="12.75" customHeight="1" x14ac:dyDescent="0.3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</row>
    <row r="847" spans="2:14" ht="12.75" customHeight="1" x14ac:dyDescent="0.3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</row>
    <row r="848" spans="2:14" ht="12.75" customHeight="1" x14ac:dyDescent="0.3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</row>
    <row r="849" spans="2:14" ht="12.75" customHeight="1" x14ac:dyDescent="0.3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</row>
    <row r="850" spans="2:14" ht="12.75" customHeight="1" x14ac:dyDescent="0.3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</row>
    <row r="851" spans="2:14" ht="12.75" customHeight="1" x14ac:dyDescent="0.3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</row>
    <row r="852" spans="2:14" ht="12.75" customHeight="1" x14ac:dyDescent="0.3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</row>
    <row r="853" spans="2:14" ht="12.75" customHeight="1" x14ac:dyDescent="0.3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</row>
    <row r="854" spans="2:14" ht="12.75" customHeight="1" x14ac:dyDescent="0.3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</row>
    <row r="855" spans="2:14" ht="12.75" customHeight="1" x14ac:dyDescent="0.3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</row>
    <row r="856" spans="2:14" ht="12.75" customHeight="1" x14ac:dyDescent="0.3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</row>
    <row r="857" spans="2:14" ht="12.75" customHeight="1" x14ac:dyDescent="0.3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</row>
    <row r="858" spans="2:14" ht="12.75" customHeight="1" x14ac:dyDescent="0.3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</row>
    <row r="859" spans="2:14" ht="12.75" customHeight="1" x14ac:dyDescent="0.3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</row>
    <row r="860" spans="2:14" ht="12.75" customHeight="1" x14ac:dyDescent="0.3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</row>
    <row r="861" spans="2:14" ht="12.75" customHeight="1" x14ac:dyDescent="0.3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</row>
    <row r="862" spans="2:14" ht="12.75" customHeight="1" x14ac:dyDescent="0.3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</row>
    <row r="863" spans="2:14" ht="12.75" customHeight="1" x14ac:dyDescent="0.3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</row>
    <row r="864" spans="2:14" ht="12.75" customHeight="1" x14ac:dyDescent="0.3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</row>
    <row r="865" spans="2:14" ht="12.75" customHeight="1" x14ac:dyDescent="0.3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</row>
    <row r="866" spans="2:14" ht="12.75" customHeight="1" x14ac:dyDescent="0.3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</row>
    <row r="867" spans="2:14" ht="12.75" customHeight="1" x14ac:dyDescent="0.3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</row>
    <row r="868" spans="2:14" ht="12.75" customHeight="1" x14ac:dyDescent="0.3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</row>
    <row r="869" spans="2:14" ht="12.75" customHeight="1" x14ac:dyDescent="0.3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</row>
    <row r="870" spans="2:14" ht="12.75" customHeight="1" x14ac:dyDescent="0.3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</row>
    <row r="871" spans="2:14" ht="12.75" customHeight="1" x14ac:dyDescent="0.3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</row>
    <row r="872" spans="2:14" ht="12.75" customHeight="1" x14ac:dyDescent="0.3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</row>
    <row r="873" spans="2:14" ht="12.75" customHeight="1" x14ac:dyDescent="0.3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</row>
    <row r="874" spans="2:14" ht="12.75" customHeight="1" x14ac:dyDescent="0.3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</row>
    <row r="875" spans="2:14" ht="12.75" customHeight="1" x14ac:dyDescent="0.3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</row>
    <row r="876" spans="2:14" ht="12.75" customHeight="1" x14ac:dyDescent="0.3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</row>
    <row r="877" spans="2:14" ht="12.75" customHeight="1" x14ac:dyDescent="0.3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</row>
    <row r="878" spans="2:14" ht="12.75" customHeight="1" x14ac:dyDescent="0.3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</row>
    <row r="879" spans="2:14" ht="12.75" customHeight="1" x14ac:dyDescent="0.3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</row>
    <row r="880" spans="2:14" ht="12.75" customHeight="1" x14ac:dyDescent="0.3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</row>
    <row r="881" spans="2:14" ht="12.75" customHeight="1" x14ac:dyDescent="0.3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</row>
    <row r="882" spans="2:14" ht="12.75" customHeight="1" x14ac:dyDescent="0.3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</row>
    <row r="883" spans="2:14" ht="12.75" customHeight="1" x14ac:dyDescent="0.3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</row>
    <row r="884" spans="2:14" ht="12.75" customHeight="1" x14ac:dyDescent="0.3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</row>
    <row r="885" spans="2:14" ht="12.75" customHeight="1" x14ac:dyDescent="0.3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</row>
    <row r="886" spans="2:14" ht="12.75" customHeight="1" x14ac:dyDescent="0.3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</row>
    <row r="887" spans="2:14" ht="12.75" customHeight="1" x14ac:dyDescent="0.3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</row>
    <row r="888" spans="2:14" ht="12.75" customHeight="1" x14ac:dyDescent="0.3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</row>
    <row r="889" spans="2:14" ht="12.75" customHeight="1" x14ac:dyDescent="0.3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</row>
    <row r="890" spans="2:14" ht="12.75" customHeight="1" x14ac:dyDescent="0.3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</row>
    <row r="891" spans="2:14" ht="12.75" customHeight="1" x14ac:dyDescent="0.3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</row>
    <row r="892" spans="2:14" ht="12.75" customHeight="1" x14ac:dyDescent="0.3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</row>
    <row r="893" spans="2:14" ht="12.75" customHeight="1" x14ac:dyDescent="0.3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</row>
    <row r="894" spans="2:14" ht="12.75" customHeight="1" x14ac:dyDescent="0.3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</row>
    <row r="895" spans="2:14" ht="12.75" customHeight="1" x14ac:dyDescent="0.3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</row>
    <row r="896" spans="2:14" ht="12.75" customHeight="1" x14ac:dyDescent="0.3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</row>
    <row r="897" spans="2:14" ht="12.75" customHeight="1" x14ac:dyDescent="0.3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</row>
    <row r="898" spans="2:14" ht="12.75" customHeight="1" x14ac:dyDescent="0.3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</row>
    <row r="899" spans="2:14" ht="12.75" customHeight="1" x14ac:dyDescent="0.3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</row>
    <row r="900" spans="2:14" ht="12.75" customHeight="1" x14ac:dyDescent="0.3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</row>
    <row r="901" spans="2:14" ht="12.75" customHeight="1" x14ac:dyDescent="0.3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</row>
    <row r="902" spans="2:14" ht="12.75" customHeight="1" x14ac:dyDescent="0.3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</row>
    <row r="903" spans="2:14" ht="12.75" customHeight="1" x14ac:dyDescent="0.3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</row>
    <row r="904" spans="2:14" ht="12.75" customHeight="1" x14ac:dyDescent="0.3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</row>
    <row r="905" spans="2:14" ht="12.75" customHeight="1" x14ac:dyDescent="0.3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</row>
    <row r="906" spans="2:14" ht="12.75" customHeight="1" x14ac:dyDescent="0.3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</row>
    <row r="907" spans="2:14" ht="12.75" customHeight="1" x14ac:dyDescent="0.3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</row>
    <row r="908" spans="2:14" ht="12.75" customHeight="1" x14ac:dyDescent="0.3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</row>
    <row r="909" spans="2:14" ht="12.75" customHeight="1" x14ac:dyDescent="0.3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</row>
    <row r="910" spans="2:14" ht="12.75" customHeight="1" x14ac:dyDescent="0.3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</row>
    <row r="911" spans="2:14" ht="12.75" customHeight="1" x14ac:dyDescent="0.3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</row>
    <row r="912" spans="2:14" ht="12.75" customHeight="1" x14ac:dyDescent="0.3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</row>
    <row r="913" spans="2:14" ht="12.75" customHeight="1" x14ac:dyDescent="0.3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</row>
    <row r="914" spans="2:14" ht="12.75" customHeight="1" x14ac:dyDescent="0.3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</row>
    <row r="915" spans="2:14" ht="12.75" customHeight="1" x14ac:dyDescent="0.3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</row>
    <row r="916" spans="2:14" ht="12.75" customHeight="1" x14ac:dyDescent="0.3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</row>
    <row r="917" spans="2:14" ht="12.75" customHeight="1" x14ac:dyDescent="0.3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</row>
    <row r="918" spans="2:14" ht="12.75" customHeight="1" x14ac:dyDescent="0.3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</row>
    <row r="919" spans="2:14" ht="12.75" customHeight="1" x14ac:dyDescent="0.3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</row>
    <row r="920" spans="2:14" ht="12.75" customHeight="1" x14ac:dyDescent="0.3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</row>
    <row r="921" spans="2:14" ht="12.75" customHeight="1" x14ac:dyDescent="0.3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</row>
    <row r="922" spans="2:14" ht="12.75" customHeight="1" x14ac:dyDescent="0.3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</row>
    <row r="923" spans="2:14" ht="12.75" customHeight="1" x14ac:dyDescent="0.3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</row>
    <row r="924" spans="2:14" ht="12.75" customHeight="1" x14ac:dyDescent="0.3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</row>
    <row r="925" spans="2:14" ht="12.75" customHeight="1" x14ac:dyDescent="0.3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</row>
    <row r="926" spans="2:14" ht="12.75" customHeight="1" x14ac:dyDescent="0.3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</row>
    <row r="927" spans="2:14" ht="12.75" customHeight="1" x14ac:dyDescent="0.3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</row>
    <row r="928" spans="2:14" ht="12.75" customHeight="1" x14ac:dyDescent="0.3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</row>
    <row r="929" spans="2:14" ht="12.75" customHeight="1" x14ac:dyDescent="0.3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</row>
    <row r="930" spans="2:14" ht="12.75" customHeight="1" x14ac:dyDescent="0.3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</row>
    <row r="931" spans="2:14" ht="12.75" customHeight="1" x14ac:dyDescent="0.3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</row>
    <row r="932" spans="2:14" ht="12.75" customHeight="1" x14ac:dyDescent="0.3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</row>
    <row r="933" spans="2:14" ht="12.75" customHeight="1" x14ac:dyDescent="0.3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</row>
    <row r="934" spans="2:14" ht="12.75" customHeight="1" x14ac:dyDescent="0.3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</row>
    <row r="935" spans="2:14" ht="12.75" customHeight="1" x14ac:dyDescent="0.3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</row>
    <row r="936" spans="2:14" ht="12.75" customHeight="1" x14ac:dyDescent="0.3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</row>
    <row r="937" spans="2:14" ht="12.75" customHeight="1" x14ac:dyDescent="0.3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</row>
    <row r="938" spans="2:14" ht="12.75" customHeight="1" x14ac:dyDescent="0.3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</row>
    <row r="939" spans="2:14" ht="12.75" customHeight="1" x14ac:dyDescent="0.3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</row>
    <row r="940" spans="2:14" ht="12.75" customHeight="1" x14ac:dyDescent="0.3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</row>
    <row r="941" spans="2:14" ht="12.75" customHeight="1" x14ac:dyDescent="0.3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</row>
    <row r="942" spans="2:14" ht="12.75" customHeight="1" x14ac:dyDescent="0.3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</row>
    <row r="943" spans="2:14" ht="12.75" customHeight="1" x14ac:dyDescent="0.3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</row>
    <row r="944" spans="2:14" ht="12.75" customHeight="1" x14ac:dyDescent="0.3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</row>
    <row r="945" spans="2:14" ht="12.75" customHeight="1" x14ac:dyDescent="0.3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</row>
    <row r="946" spans="2:14" ht="12.75" customHeight="1" x14ac:dyDescent="0.3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</row>
    <row r="947" spans="2:14" ht="12.75" customHeight="1" x14ac:dyDescent="0.3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</row>
    <row r="948" spans="2:14" ht="12.75" customHeight="1" x14ac:dyDescent="0.3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</row>
    <row r="949" spans="2:14" ht="12.75" customHeight="1" x14ac:dyDescent="0.3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</row>
    <row r="950" spans="2:14" ht="12.75" customHeight="1" x14ac:dyDescent="0.3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</row>
    <row r="951" spans="2:14" ht="12.75" customHeight="1" x14ac:dyDescent="0.3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</row>
    <row r="952" spans="2:14" ht="12.75" customHeight="1" x14ac:dyDescent="0.3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</row>
    <row r="953" spans="2:14" ht="12.75" customHeight="1" x14ac:dyDescent="0.3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</row>
    <row r="954" spans="2:14" ht="12.75" customHeight="1" x14ac:dyDescent="0.3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</row>
    <row r="955" spans="2:14" ht="12.75" customHeight="1" x14ac:dyDescent="0.3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</row>
    <row r="956" spans="2:14" ht="12.75" customHeight="1" x14ac:dyDescent="0.3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</row>
    <row r="957" spans="2:14" ht="12.75" customHeight="1" x14ac:dyDescent="0.3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</row>
    <row r="958" spans="2:14" ht="12.75" customHeight="1" x14ac:dyDescent="0.3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</row>
    <row r="959" spans="2:14" ht="12.75" customHeight="1" x14ac:dyDescent="0.3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</row>
    <row r="960" spans="2:14" ht="12.75" customHeight="1" x14ac:dyDescent="0.3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</row>
    <row r="961" spans="2:14" ht="12.75" customHeight="1" x14ac:dyDescent="0.3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</row>
    <row r="962" spans="2:14" ht="12.75" customHeight="1" x14ac:dyDescent="0.3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</row>
    <row r="963" spans="2:14" ht="12.75" customHeight="1" x14ac:dyDescent="0.3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</row>
    <row r="964" spans="2:14" ht="12.75" customHeight="1" x14ac:dyDescent="0.3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</row>
    <row r="965" spans="2:14" ht="12.75" customHeight="1" x14ac:dyDescent="0.3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</row>
    <row r="966" spans="2:14" ht="12.75" customHeight="1" x14ac:dyDescent="0.3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</row>
    <row r="967" spans="2:14" ht="12.75" customHeight="1" x14ac:dyDescent="0.3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</row>
    <row r="968" spans="2:14" ht="12.75" customHeight="1" x14ac:dyDescent="0.3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</row>
    <row r="969" spans="2:14" ht="12.75" customHeight="1" x14ac:dyDescent="0.3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</row>
    <row r="970" spans="2:14" ht="12.75" customHeight="1" x14ac:dyDescent="0.3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</row>
    <row r="971" spans="2:14" ht="12.75" customHeight="1" x14ac:dyDescent="0.3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</row>
    <row r="972" spans="2:14" ht="12.75" customHeight="1" x14ac:dyDescent="0.3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</row>
    <row r="973" spans="2:14" ht="12.75" customHeight="1" x14ac:dyDescent="0.3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</row>
    <row r="974" spans="2:14" ht="12.75" customHeight="1" x14ac:dyDescent="0.3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</row>
    <row r="975" spans="2:14" ht="12.75" customHeight="1" x14ac:dyDescent="0.3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</row>
    <row r="976" spans="2:14" ht="12.75" customHeight="1" x14ac:dyDescent="0.3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</row>
    <row r="977" spans="2:14" ht="12.75" customHeight="1" x14ac:dyDescent="0.3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</row>
    <row r="978" spans="2:14" ht="12.75" customHeight="1" x14ac:dyDescent="0.3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</row>
    <row r="979" spans="2:14" ht="12.75" customHeight="1" x14ac:dyDescent="0.3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</row>
    <row r="980" spans="2:14" ht="12.75" customHeight="1" x14ac:dyDescent="0.3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</row>
    <row r="981" spans="2:14" ht="12.75" customHeight="1" x14ac:dyDescent="0.3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</row>
    <row r="982" spans="2:14" ht="12.75" customHeight="1" x14ac:dyDescent="0.3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</row>
    <row r="983" spans="2:14" ht="12.75" customHeight="1" x14ac:dyDescent="0.3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</row>
    <row r="984" spans="2:14" ht="12.75" customHeight="1" x14ac:dyDescent="0.3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</row>
    <row r="985" spans="2:14" ht="12.75" customHeight="1" x14ac:dyDescent="0.3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</row>
    <row r="986" spans="2:14" ht="12.75" customHeight="1" x14ac:dyDescent="0.3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</row>
    <row r="987" spans="2:14" ht="12.75" customHeight="1" x14ac:dyDescent="0.3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</row>
    <row r="988" spans="2:14" ht="12.75" customHeight="1" x14ac:dyDescent="0.3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</row>
    <row r="989" spans="2:14" ht="12.75" customHeight="1" x14ac:dyDescent="0.3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</row>
    <row r="990" spans="2:14" ht="12.75" customHeight="1" x14ac:dyDescent="0.3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</row>
    <row r="991" spans="2:14" ht="12.75" customHeight="1" x14ac:dyDescent="0.3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</row>
    <row r="992" spans="2:14" ht="12.75" customHeight="1" x14ac:dyDescent="0.3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</row>
    <row r="993" spans="2:14" ht="12.75" customHeight="1" x14ac:dyDescent="0.3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</row>
    <row r="994" spans="2:14" ht="12.75" customHeight="1" x14ac:dyDescent="0.3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</row>
    <row r="995" spans="2:14" ht="12.75" customHeight="1" x14ac:dyDescent="0.35"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</row>
    <row r="996" spans="2:14" ht="12.75" customHeight="1" x14ac:dyDescent="0.35"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</row>
    <row r="997" spans="2:14" ht="12.75" customHeight="1" x14ac:dyDescent="0.35"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</row>
    <row r="998" spans="2:14" ht="12.75" customHeight="1" x14ac:dyDescent="0.35"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</row>
    <row r="999" spans="2:14" ht="12.75" customHeight="1" x14ac:dyDescent="0.35"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</row>
    <row r="1000" spans="2:14" ht="12.75" customHeight="1" x14ac:dyDescent="0.35"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L11"/>
  <sheetViews>
    <sheetView tabSelected="1" workbookViewId="0">
      <selection activeCell="H5" sqref="H5"/>
    </sheetView>
  </sheetViews>
  <sheetFormatPr defaultColWidth="14.3984375" defaultRowHeight="15" customHeight="1" x14ac:dyDescent="0.35"/>
  <cols>
    <col min="1" max="1" width="2.265625" customWidth="1"/>
    <col min="2" max="2" width="18.86328125" customWidth="1"/>
  </cols>
  <sheetData>
    <row r="1" spans="1:12" ht="9" customHeight="1" x14ac:dyDescent="0.35"/>
    <row r="2" spans="1:12" ht="13.15" x14ac:dyDescent="0.4">
      <c r="B2" s="15"/>
      <c r="C2" s="21" t="str">
        <f>Ratios!C13</f>
        <v>UK 5sp</v>
      </c>
      <c r="D2" s="22"/>
      <c r="E2" s="22"/>
      <c r="F2" s="22"/>
      <c r="G2" s="23"/>
      <c r="H2" s="24" t="str">
        <f>Ratios!D13</f>
        <v>UK 5sp / 4.3 CWP</v>
      </c>
      <c r="I2" s="22"/>
      <c r="J2" s="22"/>
      <c r="K2" s="22"/>
      <c r="L2" s="23"/>
    </row>
    <row r="3" spans="1:12" ht="13.15" x14ac:dyDescent="0.4">
      <c r="C3" s="21" t="s">
        <v>27</v>
      </c>
      <c r="D3" s="22"/>
      <c r="E3" s="22"/>
      <c r="F3" s="22"/>
      <c r="G3" s="23"/>
      <c r="H3" s="21" t="s">
        <v>27</v>
      </c>
      <c r="I3" s="22"/>
      <c r="J3" s="22"/>
      <c r="K3" s="22"/>
      <c r="L3" s="23"/>
    </row>
    <row r="4" spans="1:12" ht="13.15" x14ac:dyDescent="0.4">
      <c r="B4" s="16" t="s">
        <v>28</v>
      </c>
      <c r="C4" s="16">
        <v>1</v>
      </c>
      <c r="D4" s="16">
        <v>2</v>
      </c>
      <c r="E4" s="16">
        <v>3</v>
      </c>
      <c r="F4" s="16">
        <v>4</v>
      </c>
      <c r="G4" s="16">
        <v>5</v>
      </c>
      <c r="H4" s="16">
        <v>1</v>
      </c>
      <c r="I4" s="16">
        <v>2</v>
      </c>
      <c r="J4" s="16">
        <v>3</v>
      </c>
      <c r="K4" s="16">
        <v>4</v>
      </c>
      <c r="L4" s="16">
        <v>5</v>
      </c>
    </row>
    <row r="5" spans="1:12" ht="13.15" x14ac:dyDescent="0.4">
      <c r="A5" s="17"/>
      <c r="B5" s="18">
        <v>1000</v>
      </c>
      <c r="C5" s="19">
        <f>(((($B5/Ratios!$D$2)/Ratios!$C$19)*(((Ratios!$C$14/1000*Ratios!$C$15)*2+(Ratios!$C$16*2.54))*3.141592654))/100/1000*60)*0.621</f>
        <v>5.4975981786941288</v>
      </c>
      <c r="D5" s="19">
        <f>(((($B5/Ratios!$D$3)/Ratios!$C$19)*(((Ratios!$C$14/1000*Ratios!$C$15)*2+(Ratios!$C$16*2.54))*3.141592654))/100/1000*60)*0.621</f>
        <v>9.1414894084798384</v>
      </c>
      <c r="E5" s="19">
        <f>(((($B5/Ratios!$D$4)/Ratios!$C$19)*(((Ratios!$C$14/1000*Ratios!$C$15)*2+(Ratios!$C$16*2.54))*3.141592654))/100/1000*60)*0.621</f>
        <v>13.286561705149321</v>
      </c>
      <c r="F5" s="19">
        <f>(((($B5/Ratios!$D$5)/Ratios!$C$19)*(((Ratios!$C$14/1000*Ratios!$C$15)*2+(Ratios!$C$16*2.54))*3.141592654))/100/1000*60)*0.621</f>
        <v>17.962224802627045</v>
      </c>
      <c r="G5" s="19">
        <f>(((($B5/Ratios!$D$6)/Ratios!$C$19)*(((Ratios!$C$14/1000*Ratios!$C$15)*2+(Ratios!$C$16*2.54))*3.141592654))/100/1000*60)*0.621</f>
        <v>21.356313906436323</v>
      </c>
      <c r="H5" s="20">
        <f>(((($B5/Ratios!$D$2)/Ratios!$D$19)*(((Ratios!$D$14/1000*Ratios!$D$15)*2+(Ratios!$D$16*2.54))*3.141592654))/100/1000*60)*0.621</f>
        <v>5.0245905431896007</v>
      </c>
      <c r="I5" s="20">
        <f>(((($B5/Ratios!$D$3)/Ratios!$D$19)*(((Ratios!$D$14/1000*Ratios!$D$15)*2+(Ratios!$D$16*2.54))*3.141592654))/100/1000*60)*0.621</f>
        <v>8.3549651574255659</v>
      </c>
      <c r="J5" s="20">
        <f>(((($B5/Ratios!$D$4)/Ratios!$D$19)*(((Ratios!$D$14/1000*Ratios!$D$15)*2+(Ratios!$D$16*2.54))*3.141592654))/100/1000*60)*0.621</f>
        <v>12.143399740258225</v>
      </c>
      <c r="K5" s="20">
        <f>(((($B5/Ratios!$D$5)/Ratios!$D$19)*(((Ratios!$D$14/1000*Ratios!$D$15)*2+(Ratios!$D$16*2.54))*3.141592654))/100/1000*60)*0.621</f>
        <v>16.416773642660754</v>
      </c>
      <c r="L5" s="20">
        <f>(((($B5/Ratios!$D$6)/Ratios!$D$19)*(((Ratios!$D$14/1000*Ratios!$D$15)*2+(Ratios!$D$16*2.54))*3.141592654))/100/1000*60)*0.621</f>
        <v>19.518838846304625</v>
      </c>
    </row>
    <row r="6" spans="1:12" ht="13.15" x14ac:dyDescent="0.4">
      <c r="A6" s="17"/>
      <c r="B6" s="18">
        <v>2000</v>
      </c>
      <c r="C6" s="19">
        <f>(((($B6/Ratios!$D$2)/Ratios!$C$19)*(((Ratios!$C$14/1000*Ratios!$C$15)*2+(Ratios!$C$16*2.54))*3.141592654))/100/1000*60)*0.621</f>
        <v>10.995196357388258</v>
      </c>
      <c r="D6" s="19">
        <f>(((($B6/Ratios!$D$3)/Ratios!$C$19)*(((Ratios!$C$14/1000*Ratios!$C$15)*2+(Ratios!$C$16*2.54))*3.141592654))/100/1000*60)*0.621</f>
        <v>18.282978816959677</v>
      </c>
      <c r="E6" s="19">
        <f>(((($B6/Ratios!$D$4)/Ratios!$C$19)*(((Ratios!$C$14/1000*Ratios!$C$15)*2+(Ratios!$C$16*2.54))*3.141592654))/100/1000*60)*0.621</f>
        <v>26.573123410298642</v>
      </c>
      <c r="F6" s="19">
        <f>(((($B6/Ratios!$D$5)/Ratios!$C$19)*(((Ratios!$C$14/1000*Ratios!$C$15)*2+(Ratios!$C$16*2.54))*3.141592654))/100/1000*60)*0.621</f>
        <v>35.92444960525409</v>
      </c>
      <c r="G6" s="19">
        <f>(((($B6/Ratios!$D$6)/Ratios!$C$19)*(((Ratios!$C$14/1000*Ratios!$C$15)*2+(Ratios!$C$16*2.54))*3.141592654))/100/1000*60)*0.621</f>
        <v>42.712627812872647</v>
      </c>
      <c r="H6" s="20">
        <f>(((($B6/Ratios!$D$2)/Ratios!$D$19)*(((Ratios!$D$14/1000*Ratios!$D$15)*2+(Ratios!$D$16*2.54))*3.141592654))/100/1000*60)*0.621</f>
        <v>10.049181086379201</v>
      </c>
      <c r="I6" s="20">
        <f>(((($B6/Ratios!$D$3)/Ratios!$D$19)*(((Ratios!$D$14/1000*Ratios!$D$15)*2+(Ratios!$D$16*2.54))*3.141592654))/100/1000*60)*0.621</f>
        <v>16.709930314851132</v>
      </c>
      <c r="J6" s="20">
        <f>(((($B6/Ratios!$D$4)/Ratios!$D$19)*(((Ratios!$D$14/1000*Ratios!$D$15)*2+(Ratios!$D$16*2.54))*3.141592654))/100/1000*60)*0.621</f>
        <v>24.28679948051645</v>
      </c>
      <c r="K6" s="20">
        <f>(((($B6/Ratios!$D$5)/Ratios!$D$19)*(((Ratios!$D$14/1000*Ratios!$D$15)*2+(Ratios!$D$16*2.54))*3.141592654))/100/1000*60)*0.621</f>
        <v>32.833547285321508</v>
      </c>
      <c r="L6" s="20">
        <f>(((($B6/Ratios!$D$6)/Ratios!$D$19)*(((Ratios!$D$14/1000*Ratios!$D$15)*2+(Ratios!$D$16*2.54))*3.141592654))/100/1000*60)*0.621</f>
        <v>39.03767769260925</v>
      </c>
    </row>
    <row r="7" spans="1:12" ht="13.15" x14ac:dyDescent="0.4">
      <c r="A7" s="17"/>
      <c r="B7" s="18">
        <v>3000</v>
      </c>
      <c r="C7" s="19">
        <f>(((($B7/Ratios!$D$2)/Ratios!$C$19)*(((Ratios!$C$14/1000*Ratios!$C$15)*2+(Ratios!$C$16*2.54))*3.141592654))/100/1000*60)*0.621</f>
        <v>16.492794536082382</v>
      </c>
      <c r="D7" s="19">
        <f>(((($B7/Ratios!$D$3)/Ratios!$C$19)*(((Ratios!$C$14/1000*Ratios!$C$15)*2+(Ratios!$C$16*2.54))*3.141592654))/100/1000*60)*0.621</f>
        <v>27.424468225439512</v>
      </c>
      <c r="E7" s="19">
        <f>(((($B7/Ratios!$D$4)/Ratios!$C$19)*(((Ratios!$C$14/1000*Ratios!$C$15)*2+(Ratios!$C$16*2.54))*3.141592654))/100/1000*60)*0.621</f>
        <v>39.859685115447967</v>
      </c>
      <c r="F7" s="19">
        <f>(((($B7/Ratios!$D$5)/Ratios!$C$19)*(((Ratios!$C$14/1000*Ratios!$C$15)*2+(Ratios!$C$16*2.54))*3.141592654))/100/1000*60)*0.621</f>
        <v>53.886674407881152</v>
      </c>
      <c r="G7" s="19">
        <f>(((($B7/Ratios!$D$6)/Ratios!$C$19)*(((Ratios!$C$14/1000*Ratios!$C$15)*2+(Ratios!$C$16*2.54))*3.141592654))/100/1000*60)*0.621</f>
        <v>64.068941719308981</v>
      </c>
      <c r="H7" s="20">
        <f>(((($B7/Ratios!$D$2)/Ratios!$D$19)*(((Ratios!$D$14/1000*Ratios!$D$15)*2+(Ratios!$D$16*2.54))*3.141592654))/100/1000*60)*0.621</f>
        <v>15.073771629568801</v>
      </c>
      <c r="I7" s="20">
        <f>(((($B7/Ratios!$D$3)/Ratios!$D$19)*(((Ratios!$D$14/1000*Ratios!$D$15)*2+(Ratios!$D$16*2.54))*3.141592654))/100/1000*60)*0.621</f>
        <v>25.064895472276692</v>
      </c>
      <c r="J7" s="20">
        <f>(((($B7/Ratios!$D$4)/Ratios!$D$19)*(((Ratios!$D$14/1000*Ratios!$D$15)*2+(Ratios!$D$16*2.54))*3.141592654))/100/1000*60)*0.621</f>
        <v>36.430199220774675</v>
      </c>
      <c r="K7" s="20">
        <f>(((($B7/Ratios!$D$5)/Ratios!$D$19)*(((Ratios!$D$14/1000*Ratios!$D$15)*2+(Ratios!$D$16*2.54))*3.141592654))/100/1000*60)*0.621</f>
        <v>49.250320927982266</v>
      </c>
      <c r="L7" s="20">
        <f>(((($B7/Ratios!$D$6)/Ratios!$D$19)*(((Ratios!$D$14/1000*Ratios!$D$15)*2+(Ratios!$D$16*2.54))*3.141592654))/100/1000*60)*0.621</f>
        <v>58.55651653891389</v>
      </c>
    </row>
    <row r="8" spans="1:12" ht="13.15" x14ac:dyDescent="0.4">
      <c r="A8" s="17"/>
      <c r="B8" s="18">
        <v>4000</v>
      </c>
      <c r="C8" s="19">
        <f>(((($B8/Ratios!$D$2)/Ratios!$C$19)*(((Ratios!$C$14/1000*Ratios!$C$15)*2+(Ratios!$C$16*2.54))*3.141592654))/100/1000*60)*0.621</f>
        <v>21.990392714776515</v>
      </c>
      <c r="D8" s="19">
        <f>(((($B8/Ratios!$D$3)/Ratios!$C$19)*(((Ratios!$C$14/1000*Ratios!$C$15)*2+(Ratios!$C$16*2.54))*3.141592654))/100/1000*60)*0.621</f>
        <v>36.565957633919353</v>
      </c>
      <c r="E8" s="19">
        <f>(((($B8/Ratios!$D$4)/Ratios!$C$19)*(((Ratios!$C$14/1000*Ratios!$C$15)*2+(Ratios!$C$16*2.54))*3.141592654))/100/1000*60)*0.621</f>
        <v>53.146246820597284</v>
      </c>
      <c r="F8" s="19">
        <f>(((($B8/Ratios!$D$5)/Ratios!$C$19)*(((Ratios!$C$14/1000*Ratios!$C$15)*2+(Ratios!$C$16*2.54))*3.141592654))/100/1000*60)*0.621</f>
        <v>71.848899210508179</v>
      </c>
      <c r="G8" s="19">
        <f>(((($B8/Ratios!$D$6)/Ratios!$C$19)*(((Ratios!$C$14/1000*Ratios!$C$15)*2+(Ratios!$C$16*2.54))*3.141592654))/100/1000*60)*0.621</f>
        <v>85.425255625745294</v>
      </c>
      <c r="H8" s="20">
        <f>(((($B8/Ratios!$D$2)/Ratios!$D$19)*(((Ratios!$D$14/1000*Ratios!$D$15)*2+(Ratios!$D$16*2.54))*3.141592654))/100/1000*60)*0.621</f>
        <v>20.098362172758403</v>
      </c>
      <c r="I8" s="20">
        <f>(((($B8/Ratios!$D$3)/Ratios!$D$19)*(((Ratios!$D$14/1000*Ratios!$D$15)*2+(Ratios!$D$16*2.54))*3.141592654))/100/1000*60)*0.621</f>
        <v>33.419860629702264</v>
      </c>
      <c r="J8" s="20">
        <f>(((($B8/Ratios!$D$4)/Ratios!$D$19)*(((Ratios!$D$14/1000*Ratios!$D$15)*2+(Ratios!$D$16*2.54))*3.141592654))/100/1000*60)*0.621</f>
        <v>48.5735989610329</v>
      </c>
      <c r="K8" s="20">
        <f>(((($B8/Ratios!$D$5)/Ratios!$D$19)*(((Ratios!$D$14/1000*Ratios!$D$15)*2+(Ratios!$D$16*2.54))*3.141592654))/100/1000*60)*0.621</f>
        <v>65.667094570643016</v>
      </c>
      <c r="L8" s="20">
        <f>(((($B8/Ratios!$D$6)/Ratios!$D$19)*(((Ratios!$D$14/1000*Ratios!$D$15)*2+(Ratios!$D$16*2.54))*3.141592654))/100/1000*60)*0.621</f>
        <v>78.075355385218501</v>
      </c>
    </row>
    <row r="9" spans="1:12" ht="13.15" x14ac:dyDescent="0.4">
      <c r="A9" s="17"/>
      <c r="B9" s="18">
        <v>5000</v>
      </c>
      <c r="C9" s="19">
        <f>(((($B9/Ratios!$D$2)/Ratios!$C$19)*(((Ratios!$C$14/1000*Ratios!$C$15)*2+(Ratios!$C$16*2.54))*3.141592654))/100/1000*60)*0.621</f>
        <v>27.487990893470634</v>
      </c>
      <c r="D9" s="19">
        <f>(((($B9/Ratios!$D$3)/Ratios!$C$19)*(((Ratios!$C$14/1000*Ratios!$C$15)*2+(Ratios!$C$16*2.54))*3.141592654))/100/1000*60)*0.621</f>
        <v>45.707447042399188</v>
      </c>
      <c r="E9" s="19">
        <f>(((($B9/Ratios!$D$4)/Ratios!$C$19)*(((Ratios!$C$14/1000*Ratios!$C$15)*2+(Ratios!$C$16*2.54))*3.141592654))/100/1000*60)*0.621</f>
        <v>66.432808525746594</v>
      </c>
      <c r="F9" s="19">
        <f>(((($B9/Ratios!$D$5)/Ratios!$C$19)*(((Ratios!$C$14/1000*Ratios!$C$15)*2+(Ratios!$C$16*2.54))*3.141592654))/100/1000*60)*0.621</f>
        <v>89.811124013135228</v>
      </c>
      <c r="G9" s="19">
        <f>(((($B9/Ratios!$D$6)/Ratios!$C$19)*(((Ratios!$C$14/1000*Ratios!$C$15)*2+(Ratios!$C$16*2.54))*3.141592654))/100/1000*60)*0.621</f>
        <v>106.78156953218165</v>
      </c>
      <c r="H9" s="20">
        <f>(((($B9/Ratios!$D$2)/Ratios!$D$19)*(((Ratios!$D$14/1000*Ratios!$D$15)*2+(Ratios!$D$16*2.54))*3.141592654))/100/1000*60)*0.621</f>
        <v>25.122952715948003</v>
      </c>
      <c r="I9" s="20">
        <f>(((($B9/Ratios!$D$3)/Ratios!$D$19)*(((Ratios!$D$14/1000*Ratios!$D$15)*2+(Ratios!$D$16*2.54))*3.141592654))/100/1000*60)*0.621</f>
        <v>41.774825787127817</v>
      </c>
      <c r="J9" s="20">
        <f>(((($B9/Ratios!$D$4)/Ratios!$D$19)*(((Ratios!$D$14/1000*Ratios!$D$15)*2+(Ratios!$D$16*2.54))*3.141592654))/100/1000*60)*0.621</f>
        <v>60.716998701291111</v>
      </c>
      <c r="K9" s="20">
        <f>(((($B9/Ratios!$D$5)/Ratios!$D$19)*(((Ratios!$D$14/1000*Ratios!$D$15)*2+(Ratios!$D$16*2.54))*3.141592654))/100/1000*60)*0.621</f>
        <v>82.083868213303774</v>
      </c>
      <c r="L9" s="20">
        <f>(((($B9/Ratios!$D$6)/Ratios!$D$19)*(((Ratios!$D$14/1000*Ratios!$D$15)*2+(Ratios!$D$16*2.54))*3.141592654))/100/1000*60)*0.621</f>
        <v>97.594194231523161</v>
      </c>
    </row>
    <row r="10" spans="1:12" ht="13.15" x14ac:dyDescent="0.4">
      <c r="A10" s="17"/>
      <c r="B10" s="18">
        <v>6000</v>
      </c>
      <c r="C10" s="19">
        <f>(((($B10/Ratios!$D$2)/Ratios!$C$19)*(((Ratios!$C$14/1000*Ratios!$C$15)*2+(Ratios!$C$16*2.54))*3.141592654))/100/1000*60)*0.621</f>
        <v>32.985589072164764</v>
      </c>
      <c r="D10" s="19">
        <f>(((($B10/Ratios!$D$3)/Ratios!$C$19)*(((Ratios!$C$14/1000*Ratios!$C$15)*2+(Ratios!$C$16*2.54))*3.141592654))/100/1000*60)*0.621</f>
        <v>54.848936450879023</v>
      </c>
      <c r="E10" s="19">
        <f>(((($B10/Ratios!$D$4)/Ratios!$C$19)*(((Ratios!$C$14/1000*Ratios!$C$15)*2+(Ratios!$C$16*2.54))*3.141592654))/100/1000*60)*0.621</f>
        <v>79.719370230895933</v>
      </c>
      <c r="F10" s="19">
        <f>(((($B10/Ratios!$D$5)/Ratios!$C$19)*(((Ratios!$C$14/1000*Ratios!$C$15)*2+(Ratios!$C$16*2.54))*3.141592654))/100/1000*60)*0.621</f>
        <v>107.7733488157623</v>
      </c>
      <c r="G10" s="19">
        <f>(((($B10/Ratios!$D$6)/Ratios!$C$19)*(((Ratios!$C$14/1000*Ratios!$C$15)*2+(Ratios!$C$16*2.54))*3.141592654))/100/1000*60)*0.621</f>
        <v>128.13788343861796</v>
      </c>
      <c r="H10" s="20">
        <f>(((($B10/Ratios!$D$2)/Ratios!$D$19)*(((Ratios!$D$14/1000*Ratios!$D$15)*2+(Ratios!$D$16*2.54))*3.141592654))/100/1000*60)*0.621</f>
        <v>30.147543259137603</v>
      </c>
      <c r="I10" s="20">
        <f>(((($B10/Ratios!$D$3)/Ratios!$D$19)*(((Ratios!$D$14/1000*Ratios!$D$15)*2+(Ratios!$D$16*2.54))*3.141592654))/100/1000*60)*0.621</f>
        <v>50.129790944553385</v>
      </c>
      <c r="J10" s="20">
        <f>(((($B10/Ratios!$D$4)/Ratios!$D$19)*(((Ratios!$D$14/1000*Ratios!$D$15)*2+(Ratios!$D$16*2.54))*3.141592654))/100/1000*60)*0.621</f>
        <v>72.86039844154935</v>
      </c>
      <c r="K10" s="20">
        <f>(((($B10/Ratios!$D$5)/Ratios!$D$19)*(((Ratios!$D$14/1000*Ratios!$D$15)*2+(Ratios!$D$16*2.54))*3.141592654))/100/1000*60)*0.621</f>
        <v>98.500641855964531</v>
      </c>
      <c r="L10" s="20">
        <f>(((($B10/Ratios!$D$6)/Ratios!$D$19)*(((Ratios!$D$14/1000*Ratios!$D$15)*2+(Ratios!$D$16*2.54))*3.141592654))/100/1000*60)*0.621</f>
        <v>117.11303307782778</v>
      </c>
    </row>
    <row r="11" spans="1:12" ht="13.15" x14ac:dyDescent="0.4">
      <c r="A11" s="17"/>
      <c r="B11" s="18">
        <v>7000</v>
      </c>
      <c r="C11" s="19">
        <f>(((($B11/Ratios!$D$2)/Ratios!$C$19)*(((Ratios!$C$14/1000*Ratios!$C$15)*2+(Ratios!$C$16*2.54))*3.141592654))/100/1000*60)*0.621</f>
        <v>38.48318725085889</v>
      </c>
      <c r="D11" s="19">
        <f>(((($B11/Ratios!$D$3)/Ratios!$C$19)*(((Ratios!$C$14/1000*Ratios!$C$15)*2+(Ratios!$C$16*2.54))*3.141592654))/100/1000*60)*0.621</f>
        <v>63.990425859358851</v>
      </c>
      <c r="E11" s="19">
        <f>(((($B11/Ratios!$D$4)/Ratios!$C$19)*(((Ratios!$C$14/1000*Ratios!$C$15)*2+(Ratios!$C$16*2.54))*3.141592654))/100/1000*60)*0.621</f>
        <v>93.005931936045243</v>
      </c>
      <c r="F11" s="19">
        <f>(((($B11/Ratios!$D$5)/Ratios!$C$19)*(((Ratios!$C$14/1000*Ratios!$C$15)*2+(Ratios!$C$16*2.54))*3.141592654))/100/1000*60)*0.621</f>
        <v>125.73557361838935</v>
      </c>
      <c r="G11" s="19">
        <f>(((($B11/Ratios!$D$6)/Ratios!$C$19)*(((Ratios!$C$14/1000*Ratios!$C$15)*2+(Ratios!$C$16*2.54))*3.141592654))/100/1000*60)*0.621</f>
        <v>149.49419734505429</v>
      </c>
      <c r="H11" s="20">
        <f>(((($B11/Ratios!$D$2)/Ratios!$D$19)*(((Ratios!$D$14/1000*Ratios!$D$15)*2+(Ratios!$D$16*2.54))*3.141592654))/100/1000*60)*0.621</f>
        <v>35.172133802327195</v>
      </c>
      <c r="I11" s="20">
        <f>(((($B11/Ratios!$D$3)/Ratios!$D$19)*(((Ratios!$D$14/1000*Ratios!$D$15)*2+(Ratios!$D$16*2.54))*3.141592654))/100/1000*60)*0.621</f>
        <v>58.484756101978952</v>
      </c>
      <c r="J11" s="20">
        <f>(((($B11/Ratios!$D$4)/Ratios!$D$19)*(((Ratios!$D$14/1000*Ratios!$D$15)*2+(Ratios!$D$16*2.54))*3.141592654))/100/1000*60)*0.621</f>
        <v>85.003798181807568</v>
      </c>
      <c r="K11" s="20">
        <f>(((($B11/Ratios!$D$5)/Ratios!$D$19)*(((Ratios!$D$14/1000*Ratios!$D$15)*2+(Ratios!$D$16*2.54))*3.141592654))/100/1000*60)*0.621</f>
        <v>114.91741549862532</v>
      </c>
      <c r="L11" s="20">
        <f>(((($B11/Ratios!$D$6)/Ratios!$D$19)*(((Ratios!$D$14/1000*Ratios!$D$15)*2+(Ratios!$D$16*2.54))*3.141592654))/100/1000*60)*0.621</f>
        <v>136.63187192413241</v>
      </c>
    </row>
  </sheetData>
  <mergeCells count="4">
    <mergeCell ref="C2:G2"/>
    <mergeCell ref="H2:L2"/>
    <mergeCell ref="C3:G3"/>
    <mergeCell ref="H3:L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Ratios</vt:lpstr>
      <vt:lpstr>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John Birrell</cp:lastModifiedBy>
  <dcterms:created xsi:type="dcterms:W3CDTF">2007-05-30T16:30:45Z</dcterms:created>
  <dcterms:modified xsi:type="dcterms:W3CDTF">2022-01-06T20:13:46Z</dcterms:modified>
</cp:coreProperties>
</file>